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1600" windowHeight="10230" activeTab="6"/>
  </bookViews>
  <sheets>
    <sheet name="Disclaimer" sheetId="1" r:id="rId1"/>
    <sheet name="Garde" sheetId="2" r:id="rId2"/>
    <sheet name="Overview" sheetId="8" r:id="rId3"/>
    <sheet name="Residential" sheetId="4" r:id="rId4"/>
    <sheet name="Public sector" sheetId="5" r:id="rId5"/>
    <sheet name="Covered bonds" sheetId="6" r:id="rId6"/>
    <sheet name="Explanations" sheetId="7" r:id="rId7"/>
  </sheets>
  <definedNames>
    <definedName name="_xlnm.Print_Area" localSheetId="6">Explanations!$A$1:$L$78</definedName>
  </definedNames>
  <calcPr calcId="145621"/>
</workbook>
</file>

<file path=xl/calcChain.xml><?xml version="1.0" encoding="utf-8"?>
<calcChain xmlns="http://schemas.openxmlformats.org/spreadsheetml/2006/main">
  <c r="O40" i="5" l="1"/>
  <c r="O39" i="5"/>
  <c r="O38" i="5"/>
  <c r="O37" i="5"/>
  <c r="O36" i="5"/>
  <c r="O35" i="5"/>
  <c r="O34" i="5"/>
  <c r="O33" i="5"/>
  <c r="O32" i="5"/>
  <c r="O31" i="5"/>
  <c r="O30" i="5"/>
  <c r="O29" i="5"/>
  <c r="O28" i="5"/>
  <c r="E59" i="4" l="1"/>
  <c r="G59" i="8" l="1"/>
  <c r="F59" i="8"/>
  <c r="D22" i="5" l="1"/>
  <c r="F61" i="5" l="1"/>
  <c r="E61" i="5"/>
  <c r="L41" i="5"/>
  <c r="M41" i="5"/>
  <c r="K41" i="5"/>
  <c r="J41" i="5"/>
  <c r="I41" i="5"/>
  <c r="G41" i="5"/>
  <c r="F41" i="5"/>
  <c r="F91" i="8"/>
  <c r="E193" i="8" l="1"/>
  <c r="D193" i="8"/>
  <c r="E180" i="8"/>
  <c r="E181" i="8" s="1"/>
  <c r="F149" i="8"/>
  <c r="F150" i="8" s="1"/>
  <c r="G149" i="8"/>
  <c r="G150" i="8" s="1"/>
  <c r="H149" i="8"/>
  <c r="H150" i="8" s="1"/>
  <c r="I149" i="8"/>
  <c r="J149" i="8"/>
  <c r="J150" i="8" s="1"/>
  <c r="K149" i="8"/>
  <c r="K150" i="8" s="1"/>
  <c r="I150" i="8"/>
  <c r="E149" i="8"/>
  <c r="E150" i="8" s="1"/>
  <c r="K147" i="8"/>
  <c r="J147" i="8"/>
  <c r="I147" i="8"/>
  <c r="H147" i="8"/>
  <c r="G147" i="8"/>
  <c r="F147" i="8"/>
  <c r="E147" i="8"/>
  <c r="F135" i="8"/>
  <c r="G135" i="8"/>
  <c r="H135" i="8"/>
  <c r="I135" i="8"/>
  <c r="J135" i="8"/>
  <c r="K135" i="8"/>
  <c r="E135" i="8"/>
  <c r="F87" i="8"/>
  <c r="F197" i="4"/>
  <c r="E197" i="4"/>
  <c r="D197" i="4"/>
  <c r="F124" i="4"/>
  <c r="F119" i="4"/>
  <c r="E35" i="4"/>
  <c r="F27" i="4"/>
  <c r="E27" i="4"/>
  <c r="E21" i="4"/>
  <c r="D21" i="4"/>
  <c r="F92" i="8" l="1"/>
  <c r="E57" i="6"/>
  <c r="E52" i="6"/>
  <c r="E43" i="6"/>
  <c r="E33" i="6"/>
  <c r="E28" i="6"/>
  <c r="E17" i="6"/>
  <c r="D5" i="6"/>
  <c r="D5" i="5"/>
  <c r="D5" i="4"/>
  <c r="E22" i="5"/>
  <c r="F142" i="5"/>
  <c r="E142" i="5"/>
  <c r="D142" i="5"/>
  <c r="E90" i="5"/>
  <c r="O41" i="5" l="1"/>
  <c r="P40" i="5" s="1"/>
  <c r="F149" i="5"/>
  <c r="D149" i="5" s="1"/>
  <c r="F89" i="5"/>
  <c r="F88" i="5"/>
  <c r="F87" i="5"/>
  <c r="F86" i="5"/>
  <c r="F85" i="5"/>
  <c r="F84" i="5"/>
  <c r="F83" i="5"/>
  <c r="F82" i="5"/>
  <c r="F81" i="5"/>
  <c r="F80" i="5"/>
  <c r="F79" i="5"/>
  <c r="F78" i="5"/>
  <c r="F77" i="5"/>
  <c r="F76" i="5"/>
  <c r="F75" i="5"/>
  <c r="F74" i="5"/>
  <c r="F73" i="5"/>
  <c r="F72" i="5"/>
  <c r="F71" i="5"/>
  <c r="F70" i="5"/>
  <c r="F69" i="5"/>
  <c r="F68" i="5"/>
  <c r="F67" i="5"/>
  <c r="F66" i="5"/>
  <c r="H60" i="5"/>
  <c r="H59" i="5"/>
  <c r="H58" i="5"/>
  <c r="H57" i="5"/>
  <c r="H56" i="5"/>
  <c r="H55" i="5"/>
  <c r="H54" i="5"/>
  <c r="H53" i="5"/>
  <c r="H52" i="5"/>
  <c r="H51" i="5"/>
  <c r="H50" i="5"/>
  <c r="H49" i="5"/>
  <c r="H48" i="5"/>
  <c r="F203" i="4"/>
  <c r="D203" i="4"/>
  <c r="P32" i="5" l="1"/>
  <c r="P35" i="5"/>
  <c r="P28" i="5"/>
  <c r="P39" i="5"/>
  <c r="P30" i="5"/>
  <c r="P33" i="5"/>
  <c r="P36" i="5"/>
  <c r="P29" i="5"/>
  <c r="P31" i="5"/>
  <c r="P34" i="5"/>
  <c r="P37" i="5"/>
  <c r="P38" i="5"/>
  <c r="F90" i="5"/>
  <c r="H61" i="5"/>
  <c r="P41" i="5" l="1"/>
</calcChain>
</file>

<file path=xl/sharedStrings.xml><?xml version="1.0" encoding="utf-8"?>
<sst xmlns="http://schemas.openxmlformats.org/spreadsheetml/2006/main" count="673" uniqueCount="475">
  <si>
    <t>COMPAGNIE DE FINANCEMENT FONCIER</t>
  </si>
  <si>
    <t>EUROPEAN COVERED BOND COUNCIL</t>
  </si>
  <si>
    <t xml:space="preserve">FRENCH NATIONAL COVERED BOND LABEL REPORTING </t>
  </si>
  <si>
    <t>FRENCH NATIONAL COVERED BOND LABEL REPORTING TEMPLATE</t>
  </si>
  <si>
    <t xml:space="preserve">CB ISSUER </t>
  </si>
  <si>
    <t>Compagnie de Financement Foncier</t>
  </si>
  <si>
    <t xml:space="preserve">Reporting date </t>
  </si>
  <si>
    <t>1.1</t>
  </si>
  <si>
    <t>Group</t>
  </si>
  <si>
    <t>BPCE</t>
  </si>
  <si>
    <t>Group parent company</t>
  </si>
  <si>
    <t>Crédit Foncier de France</t>
  </si>
  <si>
    <t>Group consolidated financial information (link)</t>
  </si>
  <si>
    <t>http://www.creditfoncier.com/nous-connaitre/espace-documentation/</t>
  </si>
  <si>
    <t>1.2</t>
  </si>
  <si>
    <t>Rating</t>
  </si>
  <si>
    <t>Rating Watch</t>
  </si>
  <si>
    <t>Outlook</t>
  </si>
  <si>
    <t>Senior unsecured rating (group parent company)</t>
  </si>
  <si>
    <t>Fitch</t>
  </si>
  <si>
    <t>A</t>
  </si>
  <si>
    <t>stable</t>
  </si>
  <si>
    <t>Moody's</t>
  </si>
  <si>
    <t>A2</t>
  </si>
  <si>
    <t>S&amp;P</t>
  </si>
  <si>
    <t>A-</t>
  </si>
  <si>
    <t>1.3</t>
  </si>
  <si>
    <t>Rating watch</t>
  </si>
  <si>
    <t>Covered bond issuer rating (senior unsecured)</t>
  </si>
  <si>
    <t>N/A</t>
  </si>
  <si>
    <t>as of</t>
  </si>
  <si>
    <t>1.4</t>
  </si>
  <si>
    <t>Common Equity Tier 1 covered bond issuer (%)</t>
  </si>
  <si>
    <t>Tier 1 ratio Covered Bond Issuer (%)</t>
  </si>
  <si>
    <t>COVERED BOND ISSUER OVERVIEW</t>
  </si>
  <si>
    <t>2.1</t>
  </si>
  <si>
    <t>Covered bond issuer</t>
  </si>
  <si>
    <t>Name of the covered bond issuer</t>
  </si>
  <si>
    <t>Country in which the issuer is based</t>
  </si>
  <si>
    <t>France</t>
  </si>
  <si>
    <t>Financial information (link)</t>
  </si>
  <si>
    <t>http://www.foncier.fr/regulated-information.html</t>
  </si>
  <si>
    <t>Information on the legal framework (link)</t>
  </si>
  <si>
    <t>http://www.ecbc.eu/framework/73/Obligations_Fonci%C3%A8res_-_OF</t>
  </si>
  <si>
    <t>UCITS compliant (Y / N) ?</t>
  </si>
  <si>
    <t>Y</t>
  </si>
  <si>
    <t>CRD compliant (Y / N) ?</t>
  </si>
  <si>
    <t>2.2</t>
  </si>
  <si>
    <t>Covered bonds and cover pool</t>
  </si>
  <si>
    <t>Total</t>
  </si>
  <si>
    <t>of which eligible</t>
  </si>
  <si>
    <t>outstanding</t>
  </si>
  <si>
    <t>to CB refinancing</t>
  </si>
  <si>
    <t>Cover pool</t>
  </si>
  <si>
    <t>Public sector exposures (*)</t>
  </si>
  <si>
    <t>Commercial assets</t>
  </si>
  <si>
    <t>Residential assets</t>
  </si>
  <si>
    <t>Substitute assets</t>
  </si>
  <si>
    <t>Covered bonds</t>
  </si>
  <si>
    <t>2.3</t>
  </si>
  <si>
    <t>Overcollateralisation ratios</t>
  </si>
  <si>
    <t>Legal ("coverage ratio")</t>
  </si>
  <si>
    <t>(estimated)</t>
  </si>
  <si>
    <t>Contractual (ACT)</t>
  </si>
  <si>
    <t>Other</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</si>
  <si>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</si>
  <si>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</si>
  <si>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</si>
  <si>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</si>
  <si>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</si>
  <si>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</si>
  <si>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</si>
  <si>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</si>
  <si>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</si>
  <si>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</si>
  <si>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</si>
  <si>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</si>
  <si>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</si>
  <si>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</si>
  <si>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</si>
  <si>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</si>
  <si>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</si>
  <si>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</si>
  <si>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t xml:space="preserve">            Interest rate and currency risks </t>
  </si>
  <si>
    <t>2.7</t>
  </si>
  <si>
    <t>Compliance with the article  129 CRR in full</t>
  </si>
  <si>
    <t>ALM OF THE COVERED BOND ISSUER</t>
  </si>
  <si>
    <t>3.1</t>
  </si>
  <si>
    <t>WAL (weighted average life) of cover pool and covered bonds</t>
  </si>
  <si>
    <t>Expected</t>
  </si>
  <si>
    <t>Contractual</t>
  </si>
  <si>
    <t>Public sector</t>
  </si>
  <si>
    <t>Residential</t>
  </si>
  <si>
    <t>Commercial</t>
  </si>
  <si>
    <t>WAL of cover pool</t>
  </si>
  <si>
    <t>WAL of covered bonds</t>
  </si>
  <si>
    <t>WAL of total liabilities</t>
  </si>
  <si>
    <t>3.2</t>
  </si>
  <si>
    <t>Expected maturity structure of cover pool and covered bonds</t>
  </si>
  <si>
    <t>0 - 1 Y (years)</t>
  </si>
  <si>
    <t>1 - 2 Y</t>
  </si>
  <si>
    <t>2 - 3 Y</t>
  </si>
  <si>
    <t>3 - 4 Y</t>
  </si>
  <si>
    <t>4 - 5 Y</t>
  </si>
  <si>
    <t>5 - 10 Y</t>
  </si>
  <si>
    <t>10+ Y</t>
  </si>
  <si>
    <t>Expected maturity of cover pool</t>
  </si>
  <si>
    <t>Expected maturity of covered bonds</t>
  </si>
  <si>
    <t>3.3</t>
  </si>
  <si>
    <t>Contractual maturity structure of cover pool and covered bonds</t>
  </si>
  <si>
    <t>0 - 1 Y</t>
  </si>
  <si>
    <t>Contractual maturity of cover pool</t>
  </si>
  <si>
    <t>Contractual maturity of cov. bonds</t>
  </si>
  <si>
    <t>of which hard bullet</t>
  </si>
  <si>
    <t>of which soft bullet</t>
  </si>
  <si>
    <t>3.4</t>
  </si>
  <si>
    <t>Interest rate and currency risks</t>
  </si>
  <si>
    <t>Interest rate risk</t>
  </si>
  <si>
    <t>Nominal</t>
  </si>
  <si>
    <t>WAL</t>
  </si>
  <si>
    <t>Currency risk</t>
  </si>
  <si>
    <t>3.5</t>
  </si>
  <si>
    <t>Liquid assets</t>
  </si>
  <si>
    <t>ECB eligible internal ABS</t>
  </si>
  <si>
    <t>ECB eligible external ABS</t>
  </si>
  <si>
    <t>ECB eligible public exposures</t>
  </si>
  <si>
    <t>Transitional arrangement Bank of France</t>
  </si>
  <si>
    <t>ECB eligible</t>
  </si>
  <si>
    <t>Total liquid assets</t>
  </si>
  <si>
    <t>% liquid assets / covered bonds</t>
  </si>
  <si>
    <t>Liquidity support</t>
  </si>
  <si>
    <t>% liquidity support / covered bonds</t>
  </si>
  <si>
    <t>3.6</t>
  </si>
  <si>
    <t>Substitution assets</t>
  </si>
  <si>
    <t>AAA to AA-</t>
  </si>
  <si>
    <t>A+ to A-</t>
  </si>
  <si>
    <t>Below A-</t>
  </si>
  <si>
    <t>RESIDENTIAL COVER POOL DATA</t>
  </si>
  <si>
    <t>4.1</t>
  </si>
  <si>
    <t>% of oustanding residential cover pool</t>
  </si>
  <si>
    <t>% of total cover pool</t>
  </si>
  <si>
    <t>Currently performing</t>
  </si>
  <si>
    <t>Arrears</t>
  </si>
  <si>
    <t>0-1 months</t>
  </si>
  <si>
    <t>1-2 months</t>
  </si>
  <si>
    <t>2-3 months</t>
  </si>
  <si>
    <t>3-6 months</t>
  </si>
  <si>
    <t>6+ (Defaulted)</t>
  </si>
  <si>
    <t>&gt; 3 months</t>
  </si>
  <si>
    <t>4.2</t>
  </si>
  <si>
    <t>Zone</t>
  </si>
  <si>
    <t>Country</t>
  </si>
  <si>
    <t>4.3</t>
  </si>
  <si>
    <t>Region</t>
  </si>
  <si>
    <t>Alsace</t>
  </si>
  <si>
    <t>Aquitaine</t>
  </si>
  <si>
    <t>Auvergne</t>
  </si>
  <si>
    <t>Basse Normandie</t>
  </si>
  <si>
    <t>Bourgogne</t>
  </si>
  <si>
    <t>Bretagne</t>
  </si>
  <si>
    <t>Centre</t>
  </si>
  <si>
    <t>Champagne-Ardennes</t>
  </si>
  <si>
    <t>Corse</t>
  </si>
  <si>
    <t>DOM - TOM</t>
  </si>
  <si>
    <t>Franche-Comté</t>
  </si>
  <si>
    <t>Haute Normandie</t>
  </si>
  <si>
    <t>Languedoc Roussillon</t>
  </si>
  <si>
    <t>Limousin</t>
  </si>
  <si>
    <t>Lorraine</t>
  </si>
  <si>
    <t>Midi Pyrenées</t>
  </si>
  <si>
    <t>Nord-Pas-de-Calais</t>
  </si>
  <si>
    <t>Pays de Loire</t>
  </si>
  <si>
    <t>Picardie</t>
  </si>
  <si>
    <t>Poitou - Charentes</t>
  </si>
  <si>
    <t>Provence-Alpes-Côte d'Azur</t>
  </si>
  <si>
    <t>Rhones Alpes</t>
  </si>
  <si>
    <t>Belgium</t>
  </si>
  <si>
    <t>Netherlands</t>
  </si>
  <si>
    <t>4.4</t>
  </si>
  <si>
    <t>Unindexed LTV is calculated on the basis of the current outstanding amount of the loans and the initial valuation / price of the residential assets.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</si>
  <si>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</si>
  <si>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</si>
  <si>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</si>
  <si>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</si>
  <si>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</si>
  <si>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</si>
  <si>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</si>
  <si>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</si>
  <si>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</si>
  <si>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</si>
  <si>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</si>
  <si>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</si>
  <si>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</si>
  <si>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</si>
  <si>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</si>
  <si>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</si>
  <si>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</si>
  <si>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</si>
  <si>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</si>
  <si>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</si>
  <si>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</si>
  <si>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French State (subsidised sector)</t>
  </si>
  <si>
    <t>FGAS and NHG</t>
  </si>
  <si>
    <t>1st lien mortgage without guaranty</t>
  </si>
  <si>
    <t>Total 1st lien mortgages</t>
  </si>
  <si>
    <t>guaranteed</t>
  </si>
  <si>
    <t>Crédit Logement</t>
  </si>
  <si>
    <t>Total guarantees</t>
  </si>
  <si>
    <t>4.7</t>
  </si>
  <si>
    <t>Months</t>
  </si>
  <si>
    <t>&lt; 12</t>
  </si>
  <si>
    <t>12 - 24</t>
  </si>
  <si>
    <t>24 - 36</t>
  </si>
  <si>
    <t>36 - 60</t>
  </si>
  <si>
    <t>&gt; 60</t>
  </si>
  <si>
    <t>4.8</t>
  </si>
  <si>
    <t>Owner occupied</t>
  </si>
  <si>
    <t>Second home</t>
  </si>
  <si>
    <t>Buy-to-let</t>
  </si>
  <si>
    <t>No data</t>
  </si>
  <si>
    <t>4.9</t>
  </si>
  <si>
    <t>Amortising</t>
  </si>
  <si>
    <t>Partial bullet</t>
  </si>
  <si>
    <t>Bullet</t>
  </si>
  <si>
    <t>4.10</t>
  </si>
  <si>
    <t>Fixed for life</t>
  </si>
  <si>
    <t>Capped for life</t>
  </si>
  <si>
    <t>Floating (1y or less)</t>
  </si>
  <si>
    <t>Mixed (1y+)</t>
  </si>
  <si>
    <t>4.11</t>
  </si>
  <si>
    <t>Employees</t>
  </si>
  <si>
    <t>Civil servants</t>
  </si>
  <si>
    <t>Self employed</t>
  </si>
  <si>
    <t>Retired / Pensioner</t>
  </si>
  <si>
    <t>Other non-working</t>
  </si>
  <si>
    <t>Real estate company</t>
  </si>
  <si>
    <t>4.12</t>
  </si>
  <si>
    <t>Number of loans</t>
  </si>
  <si>
    <t>Average outstanding balance (€)</t>
  </si>
  <si>
    <t>% of total
cover pool</t>
  </si>
  <si>
    <t>5 largest exposures (%)</t>
  </si>
  <si>
    <t>10 largest exposures (%)</t>
  </si>
  <si>
    <t xml:space="preserve">Number of loans </t>
  </si>
  <si>
    <t>Outstanding in EUR millions</t>
  </si>
  <si>
    <t>% of total cover pool (outstanding)</t>
  </si>
  <si>
    <t>0-200</t>
  </si>
  <si>
    <t>200-400</t>
  </si>
  <si>
    <t>400-600</t>
  </si>
  <si>
    <t>600-800</t>
  </si>
  <si>
    <t xml:space="preserve">TOTAL </t>
  </si>
  <si>
    <t>4.13</t>
  </si>
  <si>
    <t>Residential MBS</t>
  </si>
  <si>
    <t>Internal</t>
  </si>
  <si>
    <t>External</t>
  </si>
  <si>
    <t>External RMBS DETAILS</t>
  </si>
  <si>
    <t>Name</t>
  </si>
  <si>
    <t>ISIN</t>
  </si>
  <si>
    <t>Outstanding balance</t>
  </si>
  <si>
    <t>Year of last issuance</t>
  </si>
  <si>
    <t>Main country (assets)</t>
  </si>
  <si>
    <t>Originator(s)</t>
  </si>
  <si>
    <t>CB ISSUER</t>
  </si>
  <si>
    <t>Reporting date</t>
  </si>
  <si>
    <t>PUBLIC SECTOR COVER POOL DATA</t>
  </si>
  <si>
    <t>5.1</t>
  </si>
  <si>
    <t>Arrears and defaulted loans outstanding</t>
  </si>
  <si>
    <t>% of outstanding public sector cover pool</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</si>
  <si>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</si>
  <si>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</si>
  <si>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</si>
  <si>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</si>
  <si>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</si>
  <si>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</si>
  <si>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</si>
  <si>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</si>
  <si>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</si>
  <si>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</si>
  <si>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</si>
  <si>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</si>
  <si>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</si>
  <si>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</si>
  <si>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Spain</t>
  </si>
  <si>
    <t>Ireland</t>
  </si>
  <si>
    <t>Iceland</t>
  </si>
  <si>
    <t>Italy</t>
  </si>
  <si>
    <t>Poland</t>
  </si>
  <si>
    <t>Portugal</t>
  </si>
  <si>
    <t>Slovenia</t>
  </si>
  <si>
    <t>Switzerland</t>
  </si>
  <si>
    <t>Japan</t>
  </si>
  <si>
    <t>United States</t>
  </si>
  <si>
    <t>Canada</t>
  </si>
  <si>
    <t>5.3</t>
  </si>
  <si>
    <t>Geographical distribution and nature of the underlying operation</t>
  </si>
  <si>
    <t>ABS</t>
  </si>
  <si>
    <t>5.4</t>
  </si>
  <si>
    <t>Regional exposures : France</t>
  </si>
  <si>
    <t>% of outstanding  French public sector cover pool</t>
  </si>
  <si>
    <t>Etat Français</t>
  </si>
  <si>
    <t>5.5</t>
  </si>
  <si>
    <t>Floating</t>
  </si>
  <si>
    <t>Mixed</t>
  </si>
  <si>
    <t>5.6</t>
  </si>
  <si>
    <t>Currency</t>
  </si>
  <si>
    <t>EUR</t>
  </si>
  <si>
    <t>USD</t>
  </si>
  <si>
    <t>JPY</t>
  </si>
  <si>
    <t>CHF</t>
  </si>
  <si>
    <t>5.7</t>
  </si>
  <si>
    <t>Principal amortisation</t>
  </si>
  <si>
    <t>5.8</t>
  </si>
  <si>
    <t>Granularity, large exposures and loan size</t>
  </si>
  <si>
    <t>Number of exposures</t>
  </si>
  <si>
    <t>0 - 0.5</t>
  </si>
  <si>
    <t>0.5 - 1</t>
  </si>
  <si>
    <t>1 - 5</t>
  </si>
  <si>
    <t>5 - 10</t>
  </si>
  <si>
    <t>10 - 50</t>
  </si>
  <si>
    <t>50 - 100</t>
  </si>
  <si>
    <t>&gt; 100</t>
  </si>
  <si>
    <t>5.9</t>
  </si>
  <si>
    <t>Public sector ABS</t>
  </si>
  <si>
    <t>External ABS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</si>
  <si>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</si>
  <si>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</si>
  <si>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</si>
  <si>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</si>
  <si>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</si>
  <si>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</si>
  <si>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</si>
  <si>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</si>
  <si>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</si>
  <si>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</si>
  <si>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</si>
  <si>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AUD</t>
  </si>
  <si>
    <t>Denominated in CAD</t>
  </si>
  <si>
    <t>Denominated in NOK</t>
  </si>
  <si>
    <t>Fixed coupon</t>
  </si>
  <si>
    <t>Floating coupon</t>
  </si>
  <si>
    <t>6.2</t>
  </si>
  <si>
    <t>Issuance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</si>
  <si>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</si>
  <si>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</si>
  <si>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</si>
  <si>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</si>
  <si>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</si>
  <si>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</si>
  <si>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</si>
  <si>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</si>
  <si>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</si>
  <si>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</si>
  <si>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</si>
  <si>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</si>
  <si>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</si>
  <si>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</si>
  <si>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</si>
  <si>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</si>
  <si>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</si>
  <si>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</si>
  <si>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</si>
  <si>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ALM</t>
  </si>
  <si>
    <t>Contractual maturities :</t>
  </si>
  <si>
    <t>Contractual maturities are calculated assuming a zero prepayment scenario on the cover pool assets.</t>
  </si>
  <si>
    <t>Expected maturities :</t>
  </si>
  <si>
    <t>The assumptions underlying the calculation of the expected WAL and expected maturity breakdown</t>
  </si>
  <si>
    <t>shall be disclosed for each element of the cover pool including substitute assets.</t>
  </si>
  <si>
    <t>Residential cover pool data</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</si>
  <si>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</si>
  <si>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</si>
  <si>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</si>
  <si>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</si>
  <si>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</si>
  <si>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</si>
  <si>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</si>
  <si>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</si>
  <si>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</si>
  <si>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</si>
  <si>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</si>
  <si>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</si>
  <si>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</si>
  <si>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</si>
  <si>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</si>
  <si>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</si>
  <si>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</si>
  <si>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</si>
  <si>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</si>
  <si>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</si>
  <si>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</si>
  <si>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</si>
  <si>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</si>
  <si>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</si>
  <si>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1st lien mortgage with public guaranty</t>
  </si>
  <si>
    <t>Unless detailed otherwise</t>
  </si>
  <si>
    <t xml:space="preserve"> </t>
  </si>
  <si>
    <t>ASIA</t>
  </si>
  <si>
    <t>NORTH AMERICA</t>
  </si>
  <si>
    <t>LOANS</t>
  </si>
  <si>
    <t>SECURITIES</t>
  </si>
  <si>
    <t>4.2 - 4.3</t>
  </si>
  <si>
    <t>3.</t>
  </si>
  <si>
    <t>Outstanding nominal</t>
  </si>
  <si>
    <t>Comments</t>
  </si>
  <si>
    <t>GROUP LEVEL INFORMATION AND SENIOR UNSECURED RATINGS</t>
  </si>
  <si>
    <t>Minimum (%)</t>
  </si>
  <si>
    <t>Current (%)</t>
  </si>
  <si>
    <r>
      <rPr>
        <sz val="10"/>
        <color indexed="8"/>
        <rFont val="Arial"/>
        <family val="2"/>
      </rPr>
      <t>Alsace</t>
    </r>
  </si>
  <si>
    <r>
      <rPr>
        <sz val="10"/>
        <color indexed="8"/>
        <rFont val="Arial"/>
        <family val="2"/>
      </rPr>
      <t>Aquitaine</t>
    </r>
  </si>
  <si>
    <r>
      <rPr>
        <sz val="10"/>
        <color indexed="8"/>
        <rFont val="Arial"/>
        <family val="2"/>
      </rPr>
      <t>Auvergne</t>
    </r>
  </si>
  <si>
    <r>
      <rPr>
        <sz val="10"/>
        <color indexed="8"/>
        <rFont val="Arial"/>
        <family val="2"/>
      </rPr>
      <t>Basse-Normandie</t>
    </r>
  </si>
  <si>
    <r>
      <rPr>
        <sz val="10"/>
        <color indexed="8"/>
        <rFont val="Arial"/>
        <family val="2"/>
      </rPr>
      <t>Bourgogne</t>
    </r>
  </si>
  <si>
    <r>
      <rPr>
        <sz val="10"/>
        <color indexed="8"/>
        <rFont val="Arial"/>
        <family val="2"/>
      </rPr>
      <t>Bretagne</t>
    </r>
  </si>
  <si>
    <r>
      <rPr>
        <sz val="10"/>
        <color indexed="8"/>
        <rFont val="Arial"/>
        <family val="2"/>
      </rPr>
      <t>Centre</t>
    </r>
  </si>
  <si>
    <r>
      <rPr>
        <sz val="10"/>
        <color indexed="8"/>
        <rFont val="Arial"/>
        <family val="2"/>
      </rPr>
      <t>Champagne-Ardenne</t>
    </r>
  </si>
  <si>
    <r>
      <rPr>
        <sz val="10"/>
        <color indexed="8"/>
        <rFont val="Arial"/>
        <family val="2"/>
      </rPr>
      <t>Corse</t>
    </r>
  </si>
  <si>
    <r>
      <rPr>
        <sz val="10"/>
        <color indexed="8"/>
        <rFont val="Arial"/>
        <family val="2"/>
      </rPr>
      <t>Franche-Comté</t>
    </r>
  </si>
  <si>
    <r>
      <rPr>
        <sz val="10"/>
        <color indexed="8"/>
        <rFont val="Arial"/>
        <family val="2"/>
      </rPr>
      <t>Haute-Normandie</t>
    </r>
  </si>
  <si>
    <r>
      <rPr>
        <sz val="10"/>
        <color indexed="8"/>
        <rFont val="Arial"/>
        <family val="2"/>
      </rPr>
      <t>Languedoc-Roussillon</t>
    </r>
  </si>
  <si>
    <r>
      <rPr>
        <sz val="10"/>
        <color indexed="8"/>
        <rFont val="Arial"/>
        <family val="2"/>
      </rPr>
      <t>Limousin</t>
    </r>
  </si>
  <si>
    <r>
      <rPr>
        <sz val="10"/>
        <color indexed="8"/>
        <rFont val="Arial"/>
        <family val="2"/>
      </rPr>
      <t>Lorraine</t>
    </r>
  </si>
  <si>
    <r>
      <rPr>
        <sz val="10"/>
        <color indexed="8"/>
        <rFont val="Arial"/>
        <family val="2"/>
      </rPr>
      <t>Midi-Pyrénées</t>
    </r>
  </si>
  <si>
    <r>
      <rPr>
        <sz val="10"/>
        <color indexed="8"/>
        <rFont val="Arial"/>
        <family val="2"/>
      </rPr>
      <t>Nord-Pas-de-Calais</t>
    </r>
  </si>
  <si>
    <r>
      <rPr>
        <sz val="10"/>
        <color indexed="8"/>
        <rFont val="Arial"/>
        <family val="2"/>
      </rPr>
      <t>Pays de la Loire</t>
    </r>
  </si>
  <si>
    <r>
      <rPr>
        <sz val="10"/>
        <color indexed="8"/>
        <rFont val="Arial"/>
        <family val="2"/>
      </rPr>
      <t>Picardie</t>
    </r>
  </si>
  <si>
    <r>
      <rPr>
        <sz val="10"/>
        <color indexed="8"/>
        <rFont val="Arial"/>
        <family val="2"/>
      </rPr>
      <t>Poitou-Charentes</t>
    </r>
  </si>
  <si>
    <r>
      <rPr>
        <sz val="10"/>
        <color indexed="8"/>
        <rFont val="Arial"/>
        <family val="2"/>
      </rPr>
      <t>Provence-Alpes-Côte d'Azur</t>
    </r>
  </si>
  <si>
    <r>
      <rPr>
        <sz val="10"/>
        <color indexed="8"/>
        <rFont val="Arial"/>
        <family val="2"/>
      </rPr>
      <t>Rhône-Alpes</t>
    </r>
  </si>
  <si>
    <r>
      <rPr>
        <sz val="10"/>
        <color indexed="8"/>
        <rFont val="Arial"/>
        <family val="2"/>
      </rPr>
      <t>Dom-Tom</t>
    </r>
  </si>
  <si>
    <t>INTERNAL</t>
  </si>
  <si>
    <t>EXTERNAL</t>
  </si>
  <si>
    <t xml:space="preserve">AA </t>
  </si>
  <si>
    <t>Common Equity Tier 1 ratio Group (%)</t>
  </si>
  <si>
    <t>Common Equity Tier 1 ratio Group parent company (%)</t>
  </si>
  <si>
    <t>(non privileged liabilities net of repurchase agreements as % of privileged liabilities, after swap)</t>
  </si>
  <si>
    <t>Amounts in EUR, foreign currency amounts converted to EUR at respective closing rates</t>
  </si>
  <si>
    <t>Amounts in EUR, foreign currency amounts converted to EUR at respective issuance date rates</t>
  </si>
  <si>
    <t>(estimated in accordance with CRR/CRD4)</t>
  </si>
  <si>
    <r>
      <t xml:space="preserve">Loan size </t>
    </r>
    <r>
      <rPr>
        <sz val="10"/>
        <rFont val="Arial"/>
        <family val="2"/>
      </rPr>
      <t>(buckets in thousand EUR)</t>
    </r>
  </si>
  <si>
    <t>Internal swaps :  swap counterparties are part of BPCE group (Crédit Foncier &amp; Natixis)</t>
  </si>
  <si>
    <t>External swaps : swap counterparties are entities outside BPCE group</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</si>
  <si>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</si>
  <si>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r>
      <t>Loan size</t>
    </r>
    <r>
      <rPr>
        <sz val="10"/>
        <rFont val="Arial"/>
        <family val="2"/>
      </rPr>
      <t xml:space="preserve"> (buckets in EUR million)</t>
    </r>
  </si>
  <si>
    <t>Exposure to the Banque de France is not included in this section.</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</si>
  <si>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</si>
  <si>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exchange rate impact</t>
  </si>
  <si>
    <t>Amounts in this section do not take account of currency swaps and impairments.</t>
  </si>
  <si>
    <t>Amounts in this section do not take account of impairments.</t>
  </si>
  <si>
    <t>Deposits with Bank of France</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</si>
  <si>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2014 (pages 154 - 162).</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</si>
  <si>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</si>
  <si>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exchange rate impact on Covered Bonds</t>
  </si>
  <si>
    <t>région flamande</t>
  </si>
  <si>
    <t>région wallonne</t>
  </si>
  <si>
    <t>région de Bruxelles- capitale</t>
  </si>
  <si>
    <t>Internal currency swaps</t>
  </si>
  <si>
    <t>Internal interest rate swaps</t>
  </si>
  <si>
    <t>External interest rate swaps</t>
  </si>
  <si>
    <t>&gt; 1 000</t>
  </si>
  <si>
    <t>Ile-de-France (Paris inclus)</t>
  </si>
  <si>
    <t>800- 1 000</t>
  </si>
  <si>
    <t>External currency swaps</t>
  </si>
  <si>
    <t>estimated</t>
  </si>
  <si>
    <t>(of which € 6.6 bn fully guaranteed by a loan portfolio)</t>
  </si>
  <si>
    <t>Regional breakdown of assets</t>
  </si>
  <si>
    <t xml:space="preserve">Unindexed current LTV </t>
  </si>
  <si>
    <t xml:space="preserve">Indexed current LTV </t>
  </si>
  <si>
    <t>Mortgages and guarantees</t>
  </si>
  <si>
    <t>Seasoning</t>
  </si>
  <si>
    <t>Loan purpose</t>
  </si>
  <si>
    <t>Borrowers</t>
  </si>
  <si>
    <t>Interest rate type (without accounting for the hedge in place)</t>
  </si>
  <si>
    <t>Interest rate (without accounting for the hedge in place)</t>
  </si>
  <si>
    <t>Public sector cover pool data in this section (33 424 EUR  million) do not include Banque de France exposure (EUR 5 360 million).</t>
  </si>
  <si>
    <t>(*) of which short term deposits with Banque de France : €  5 360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</si>
  <si>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2015, the amount exceeding the regulatorry limit was € 618 million.</t>
  </si>
  <si>
    <t xml:space="preserve">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information.It is important to note that on November 15, 2015 Credit Foncier which is Compagnie de Financement Foncier’s servicer and administration service provider has proceeded to a large -scale migration of its information systems and has passed from a private information system model to a one used by Group BPCE. This migration resulted in reclassifications that can explain some differences which are currently being rectified.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</si>
</sst>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_-;\-* #,##0\ _€_-;_-* &quot;-&quot;\ _€_-;_-@_-"/>
    <numFmt numFmtId="43" formatCode="_-* #,##0.00\ _€_-;\-* #,##0.00\ _€_-;_-* &quot;-&quot;??\ _€_-;_-@_-"/>
    <numFmt numFmtId="164" formatCode="[$-809]mmmm\ yyyy;@"/>
    <numFmt numFmtId="165" formatCode="0.0%"/>
    <numFmt numFmtId="166" formatCode="0.0"/>
    <numFmt numFmtId="167" formatCode="#,##0.0"/>
    <numFmt numFmtId="168" formatCode="_-* #,##0\ _€_-;\-* #,##0\ _€_-;_-* &quot;-&quot;??\ _€_-;_-@_-"/>
    <numFmt numFmtId="169" formatCode="#,##0_ ;\-#,##0\ "/>
    <numFmt numFmtId="170" formatCode="0\.0%"/>
    <numFmt numFmtId="171" formatCode="0\.00%"/>
  </numFmts>
  <fonts count="4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b/>
      <sz val="10"/>
      <color indexed="9"/>
      <name val="Arial"/>
      <family val="2"/>
    </font>
    <font>
      <b/>
      <sz val="10"/>
      <name val="Arial"/>
      <family val="2"/>
    </font>
    <font>
      <sz val="8"/>
      <name val="Arial"/>
      <family val="2"/>
    </font>
    <font>
      <u/>
      <sz val="10"/>
      <color indexed="12"/>
      <name val="Arial"/>
      <family val="2"/>
    </font>
    <font>
      <sz val="10"/>
      <color indexed="9"/>
      <name val="Arial"/>
      <family val="2"/>
    </font>
    <font>
      <sz val="10"/>
      <color indexed="12"/>
      <name val="Arial"/>
      <family val="2"/>
    </font>
    <font>
      <sz val="10"/>
      <color indexed="10"/>
      <name val="Arial"/>
      <family val="2"/>
    </font>
    <font>
      <i/>
      <sz val="10"/>
      <name val="Arial"/>
      <family val="2"/>
    </font>
    <font>
      <b/>
      <u/>
      <sz val="10"/>
      <name val="Arial"/>
      <family val="2"/>
    </font>
    <font>
      <b/>
      <i/>
      <sz val="10"/>
      <name val="Arial"/>
      <family val="2"/>
    </font>
    <font>
      <sz val="10"/>
      <color indexed="23"/>
      <name val="Arial"/>
      <family val="2"/>
    </font>
    <font>
      <b/>
      <sz val="10"/>
      <color indexed="23"/>
      <name val="Arial"/>
      <family val="2"/>
    </font>
    <font>
      <sz val="10"/>
      <color rgb="FFFF0000"/>
      <name val="Arial"/>
      <family val="2"/>
    </font>
    <font>
      <u/>
      <sz val="10"/>
      <name val="Arial"/>
      <family val="2"/>
    </font>
    <font>
      <sz val="10"/>
      <name val="Calibri"/>
      <family val="2"/>
      <scheme val="minor"/>
    </font>
    <font>
      <sz val="11"/>
      <name val="Calibri"/>
      <family val="2"/>
      <scheme val="minor"/>
    </font>
    <font>
      <b/>
      <sz val="10"/>
      <color theme="0"/>
      <name val="Arial"/>
      <family val="2"/>
    </font>
    <font>
      <sz val="11"/>
      <color theme="8" tint="-0.499984740745262"/>
      <name val="Calibri"/>
      <family val="2"/>
      <scheme val="minor"/>
    </font>
    <font>
      <b/>
      <sz val="10"/>
      <color theme="8" tint="-0.499984740745262"/>
      <name val="Arial"/>
      <family val="2"/>
    </font>
    <font>
      <sz val="10"/>
      <color theme="8" tint="-0.499984740745262"/>
      <name val="Arial"/>
      <family val="2"/>
    </font>
    <font>
      <sz val="10"/>
      <color theme="0"/>
      <name val="Arial"/>
      <family val="2"/>
    </font>
    <font>
      <i/>
      <sz val="10"/>
      <color theme="8" tint="-0.499984740745262"/>
      <name val="Arial"/>
      <family val="2"/>
    </font>
    <font>
      <b/>
      <u/>
      <sz val="10"/>
      <color theme="8" tint="-0.499984740745262"/>
      <name val="Arial"/>
      <family val="2"/>
    </font>
    <font>
      <b/>
      <i/>
      <sz val="10"/>
      <color theme="0"/>
      <name val="Arial"/>
      <family val="2"/>
    </font>
    <font>
      <b/>
      <sz val="36"/>
      <color theme="8" tint="-0.499984740745262"/>
      <name val="Arial"/>
      <family val="2"/>
    </font>
    <font>
      <sz val="36"/>
      <color theme="8" tint="-0.499984740745262"/>
      <name val="Arial"/>
      <family val="2"/>
    </font>
    <font>
      <b/>
      <sz val="24"/>
      <color theme="8" tint="-0.499984740745262"/>
      <name val="Arial"/>
      <family val="2"/>
    </font>
    <font>
      <b/>
      <sz val="28"/>
      <color theme="8" tint="-0.499984740745262"/>
      <name val="Arial"/>
      <family val="2"/>
    </font>
    <font>
      <b/>
      <sz val="18"/>
      <color theme="8" tint="-0.499984740745262"/>
      <name val="Arial"/>
      <family val="2"/>
    </font>
    <font>
      <b/>
      <sz val="22"/>
      <color theme="8" tint="-0.499984740745262"/>
      <name val="Arial"/>
      <family val="2"/>
    </font>
    <font>
      <b/>
      <sz val="9"/>
      <color theme="0"/>
      <name val="Arial"/>
      <family val="2"/>
    </font>
    <font>
      <sz val="10"/>
      <color theme="1"/>
      <name val="Arial"/>
      <family val="2"/>
    </font>
    <font>
      <sz val="10"/>
      <color indexed="8"/>
      <name val="Arial"/>
      <family val="2"/>
    </font>
    <font>
      <b/>
      <sz val="10"/>
      <color theme="1"/>
      <name val="Arial"/>
      <family val="2"/>
    </font>
    <font>
      <sz val="11"/>
      <color indexed="8"/>
      <name val="Calibri"/>
      <family val="2"/>
    </font>
  </fonts>
  <fills count="10">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n">
        <color indexed="64"/>
      </left>
      <right style="thin">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0" fontId="4" fillId="0" borderId="0"/>
    <xf numFmtId="41" fontId="1" fillId="0" borderId="0" applyFont="0" applyFill="0" applyBorder="0" applyAlignment="0" applyProtection="0"/>
  </cellStyleXfs>
  <cellXfs count="515">
    <xf numFmtId="0" fontId="0" fillId="0" borderId="0" xfId="0"/>
    <xf numFmtId="0" fontId="5" fillId="2" borderId="0" xfId="0" applyFont="1" applyFill="1"/>
    <xf numFmtId="0" fontId="0" fillId="2" borderId="0" xfId="0" applyFill="1"/>
    <xf numFmtId="0" fontId="0" fillId="0" borderId="0" xfId="0" applyAlignment="1">
      <alignment horizontal="center"/>
    </xf>
    <xf numFmtId="0" fontId="0" fillId="0" borderId="6" xfId="0" applyBorder="1"/>
    <xf numFmtId="0" fontId="0" fillId="0" borderId="7" xfId="0" applyBorder="1"/>
    <xf numFmtId="0" fontId="0" fillId="0" borderId="0" xfId="0" applyFill="1" applyBorder="1"/>
    <xf numFmtId="0" fontId="0" fillId="0" borderId="0" xfId="0" applyFill="1"/>
    <xf numFmtId="0" fontId="9" fillId="0" borderId="0" xfId="0" applyFont="1" applyFill="1" applyBorder="1"/>
    <xf numFmtId="0" fontId="0" fillId="0" borderId="0" xfId="0" applyBorder="1"/>
    <xf numFmtId="0" fontId="4" fillId="0" borderId="0" xfId="0" applyFont="1" applyFill="1" applyBorder="1" applyAlignment="1">
      <alignment horizontal="center"/>
    </xf>
    <xf numFmtId="0" fontId="4" fillId="0" borderId="0" xfId="0" applyFont="1" applyFill="1" applyBorder="1"/>
    <xf numFmtId="0" fontId="0" fillId="0" borderId="12" xfId="0" applyBorder="1"/>
    <xf numFmtId="0" fontId="4" fillId="0" borderId="0" xfId="0" applyFont="1" applyAlignment="1">
      <alignment horizontal="center"/>
    </xf>
    <xf numFmtId="0" fontId="6" fillId="0" borderId="0" xfId="0" applyFont="1"/>
    <xf numFmtId="0" fontId="0" fillId="0" borderId="14" xfId="0" applyBorder="1"/>
    <xf numFmtId="0" fontId="0" fillId="0" borderId="8" xfId="0" applyBorder="1"/>
    <xf numFmtId="0" fontId="4" fillId="0" borderId="0" xfId="0" applyFont="1"/>
    <xf numFmtId="0" fontId="4" fillId="0" borderId="8" xfId="0" applyFont="1" applyFill="1" applyBorder="1" applyAlignment="1">
      <alignment horizontal="center"/>
    </xf>
    <xf numFmtId="3" fontId="4" fillId="0" borderId="11" xfId="0" applyNumberFormat="1" applyFont="1" applyBorder="1" applyAlignment="1">
      <alignment horizontal="right" indent="1"/>
    </xf>
    <xf numFmtId="0" fontId="13" fillId="0" borderId="0" xfId="0" applyFont="1" applyFill="1" applyBorder="1"/>
    <xf numFmtId="0" fontId="13" fillId="0" borderId="0" xfId="0" applyFont="1" applyBorder="1"/>
    <xf numFmtId="0" fontId="0" fillId="0" borderId="0" xfId="0" applyFill="1" applyBorder="1" applyAlignment="1">
      <alignment horizontal="center"/>
    </xf>
    <xf numFmtId="0" fontId="0" fillId="0" borderId="0" xfId="0" applyBorder="1" applyAlignment="1">
      <alignment horizontal="right" indent="1"/>
    </xf>
    <xf numFmtId="0" fontId="4" fillId="0" borderId="0" xfId="0" applyFont="1" applyBorder="1"/>
    <xf numFmtId="0" fontId="0" fillId="0" borderId="5" xfId="0" applyBorder="1"/>
    <xf numFmtId="0" fontId="13" fillId="0" borderId="0" xfId="0" applyFont="1" applyFill="1" applyBorder="1" applyAlignment="1">
      <alignment horizontal="left"/>
    </xf>
    <xf numFmtId="0" fontId="9" fillId="0" borderId="0" xfId="0" applyFont="1" applyFill="1" applyBorder="1" applyAlignment="1">
      <alignment horizontal="center"/>
    </xf>
    <xf numFmtId="0" fontId="4" fillId="0" borderId="0" xfId="0" applyFont="1" applyBorder="1" applyAlignment="1">
      <alignment horizontal="center" wrapText="1"/>
    </xf>
    <xf numFmtId="0" fontId="0" fillId="0" borderId="0" xfId="0" applyBorder="1" applyAlignment="1">
      <alignment horizontal="center"/>
    </xf>
    <xf numFmtId="0" fontId="15" fillId="0" borderId="0" xfId="0" applyFont="1" applyBorder="1"/>
    <xf numFmtId="0" fontId="0" fillId="0" borderId="0" xfId="0" applyBorder="1" applyAlignment="1">
      <alignment horizontal="right"/>
    </xf>
    <xf numFmtId="0" fontId="18" fillId="0" borderId="0" xfId="5" applyFont="1" applyFill="1" applyBorder="1" applyAlignment="1">
      <alignment vertical="center"/>
    </xf>
    <xf numFmtId="3" fontId="4" fillId="0" borderId="11" xfId="2" applyNumberFormat="1" applyFont="1" applyFill="1" applyBorder="1" applyAlignment="1">
      <alignment horizontal="right" indent="1"/>
    </xf>
    <xf numFmtId="0" fontId="19" fillId="0" borderId="11" xfId="0" applyFont="1" applyBorder="1" applyAlignment="1">
      <alignment horizontal="center"/>
    </xf>
    <xf numFmtId="0" fontId="4" fillId="0" borderId="0" xfId="0" applyFont="1" applyFill="1"/>
    <xf numFmtId="0" fontId="4" fillId="0" borderId="0" xfId="0" applyFont="1" applyAlignment="1">
      <alignment vertical="center"/>
    </xf>
    <xf numFmtId="0" fontId="17" fillId="0" borderId="0" xfId="0" applyFont="1" applyBorder="1"/>
    <xf numFmtId="0" fontId="19" fillId="0" borderId="11" xfId="0" applyFont="1" applyFill="1" applyBorder="1" applyAlignment="1">
      <alignment horizontal="center"/>
    </xf>
    <xf numFmtId="0" fontId="19" fillId="0" borderId="11" xfId="0" applyFont="1" applyFill="1" applyBorder="1" applyAlignment="1">
      <alignment horizontal="center" vertical="center"/>
    </xf>
    <xf numFmtId="10" fontId="0" fillId="0" borderId="0" xfId="0" applyNumberFormat="1"/>
    <xf numFmtId="0" fontId="6" fillId="0" borderId="0" xfId="0" applyFont="1" applyFill="1" applyBorder="1"/>
    <xf numFmtId="0" fontId="18" fillId="0" borderId="0" xfId="0" applyFont="1" applyFill="1" applyBorder="1"/>
    <xf numFmtId="0" fontId="0" fillId="0" borderId="0" xfId="0"/>
    <xf numFmtId="0" fontId="0" fillId="0" borderId="0" xfId="0" applyAlignment="1">
      <alignment horizontal="center"/>
    </xf>
    <xf numFmtId="0" fontId="0" fillId="0" borderId="0" xfId="0" applyFill="1" applyBorder="1"/>
    <xf numFmtId="0" fontId="0" fillId="0" borderId="0" xfId="0" applyFill="1"/>
    <xf numFmtId="0" fontId="4" fillId="0" borderId="0" xfId="0" applyFont="1"/>
    <xf numFmtId="0" fontId="5" fillId="0" borderId="0" xfId="0" applyFont="1" applyFill="1"/>
    <xf numFmtId="0" fontId="20" fillId="0" borderId="0" xfId="0" applyFont="1"/>
    <xf numFmtId="0" fontId="22" fillId="0" borderId="0" xfId="0" applyFont="1"/>
    <xf numFmtId="0" fontId="4" fillId="6" borderId="3" xfId="0" applyFont="1" applyFill="1" applyBorder="1"/>
    <xf numFmtId="0" fontId="4" fillId="6" borderId="0" xfId="0" applyFont="1" applyFill="1" applyBorder="1"/>
    <xf numFmtId="0" fontId="4" fillId="6" borderId="11" xfId="0" applyFont="1" applyFill="1" applyBorder="1"/>
    <xf numFmtId="0" fontId="6" fillId="0" borderId="0" xfId="0" applyFont="1" applyFill="1" applyBorder="1" applyAlignment="1">
      <alignment horizontal="left"/>
    </xf>
    <xf numFmtId="0" fontId="21" fillId="5" borderId="0" xfId="0" applyFont="1" applyFill="1" applyBorder="1"/>
    <xf numFmtId="0" fontId="3" fillId="5" borderId="0" xfId="0" applyFont="1" applyFill="1" applyBorder="1"/>
    <xf numFmtId="0" fontId="6" fillId="7" borderId="0" xfId="0" applyFont="1" applyFill="1" applyBorder="1" applyAlignment="1">
      <alignment horizontal="right"/>
    </xf>
    <xf numFmtId="0" fontId="7" fillId="7" borderId="0" xfId="0" applyFont="1" applyFill="1" applyBorder="1"/>
    <xf numFmtId="0" fontId="4" fillId="7" borderId="4" xfId="0" applyFont="1" applyFill="1" applyBorder="1"/>
    <xf numFmtId="0" fontId="4" fillId="7" borderId="0" xfId="0" applyFont="1" applyFill="1" applyBorder="1"/>
    <xf numFmtId="0" fontId="4" fillId="7" borderId="0" xfId="0" applyFont="1" applyFill="1" applyBorder="1" applyAlignment="1">
      <alignment horizontal="center"/>
    </xf>
    <xf numFmtId="0" fontId="4" fillId="7" borderId="11" xfId="0" applyFont="1" applyFill="1" applyBorder="1" applyAlignment="1">
      <alignment horizontal="center"/>
    </xf>
    <xf numFmtId="0" fontId="4" fillId="7" borderId="4" xfId="0" applyFont="1" applyFill="1" applyBorder="1" applyAlignment="1">
      <alignment horizontal="center"/>
    </xf>
    <xf numFmtId="0" fontId="12" fillId="7" borderId="0" xfId="0" applyFont="1" applyFill="1" applyBorder="1"/>
    <xf numFmtId="0" fontId="13" fillId="7" borderId="0" xfId="0" applyFont="1" applyFill="1" applyBorder="1"/>
    <xf numFmtId="0" fontId="6" fillId="7" borderId="0" xfId="0" applyFont="1" applyFill="1" applyBorder="1"/>
    <xf numFmtId="0" fontId="4" fillId="7" borderId="8" xfId="0" applyFont="1" applyFill="1" applyBorder="1" applyAlignment="1">
      <alignment horizontal="center"/>
    </xf>
    <xf numFmtId="0" fontId="4" fillId="7" borderId="18" xfId="0" applyFont="1" applyFill="1" applyBorder="1" applyAlignment="1">
      <alignment horizontal="center"/>
    </xf>
    <xf numFmtId="0" fontId="14" fillId="7" borderId="0" xfId="0" applyFont="1" applyFill="1" applyBorder="1"/>
    <xf numFmtId="0" fontId="4" fillId="7" borderId="0" xfId="4" applyFont="1" applyFill="1" applyBorder="1"/>
    <xf numFmtId="3" fontId="4" fillId="7" borderId="0" xfId="0" applyNumberFormat="1" applyFont="1" applyFill="1" applyBorder="1" applyAlignment="1">
      <alignment horizontal="right" indent="1"/>
    </xf>
    <xf numFmtId="0" fontId="6" fillId="7" borderId="0" xfId="0" applyFont="1" applyFill="1" applyBorder="1" applyAlignment="1"/>
    <xf numFmtId="0" fontId="6" fillId="0" borderId="0" xfId="0" applyFont="1" applyFill="1"/>
    <xf numFmtId="0" fontId="4" fillId="0" borderId="0" xfId="0" applyFont="1" applyFill="1"/>
    <xf numFmtId="0" fontId="20" fillId="7" borderId="0" xfId="0" applyFont="1" applyFill="1" applyBorder="1"/>
    <xf numFmtId="0" fontId="20" fillId="7" borderId="3" xfId="0" applyFont="1" applyFill="1" applyBorder="1"/>
    <xf numFmtId="0" fontId="18" fillId="7" borderId="0" xfId="3" applyFont="1" applyFill="1" applyBorder="1" applyAlignment="1" applyProtection="1"/>
    <xf numFmtId="0" fontId="20" fillId="7" borderId="12" xfId="0" applyFont="1" applyFill="1" applyBorder="1"/>
    <xf numFmtId="0" fontId="20" fillId="7" borderId="8" xfId="0" applyFont="1" applyFill="1" applyBorder="1"/>
    <xf numFmtId="3" fontId="20" fillId="7" borderId="0" xfId="0" applyNumberFormat="1" applyFont="1" applyFill="1" applyBorder="1"/>
    <xf numFmtId="3" fontId="20" fillId="7" borderId="11" xfId="0" applyNumberFormat="1" applyFont="1" applyFill="1" applyBorder="1" applyAlignment="1">
      <alignment horizontal="right" indent="1"/>
    </xf>
    <xf numFmtId="10" fontId="20" fillId="7" borderId="0" xfId="2" applyNumberFormat="1" applyFont="1" applyFill="1" applyBorder="1"/>
    <xf numFmtId="3" fontId="20" fillId="7" borderId="10" xfId="0" applyNumberFormat="1" applyFont="1" applyFill="1" applyBorder="1" applyAlignment="1">
      <alignment horizontal="right" indent="1"/>
    </xf>
    <xf numFmtId="0" fontId="20" fillId="7" borderId="6" xfId="0" applyFont="1" applyFill="1" applyBorder="1"/>
    <xf numFmtId="0" fontId="20" fillId="0" borderId="0" xfId="0" applyFont="1" applyFill="1" applyBorder="1"/>
    <xf numFmtId="0" fontId="20" fillId="7" borderId="7" xfId="0" applyFont="1" applyFill="1" applyBorder="1"/>
    <xf numFmtId="3" fontId="20" fillId="7" borderId="0" xfId="0" applyNumberFormat="1" applyFont="1" applyFill="1" applyBorder="1" applyAlignment="1">
      <alignment horizontal="right" indent="1"/>
    </xf>
    <xf numFmtId="3" fontId="20" fillId="0" borderId="0" xfId="0" applyNumberFormat="1" applyFont="1" applyFill="1"/>
    <xf numFmtId="0" fontId="24" fillId="7" borderId="0" xfId="0" applyFont="1" applyFill="1" applyBorder="1"/>
    <xf numFmtId="0" fontId="27" fillId="7" borderId="0" xfId="4" applyFont="1" applyFill="1" applyBorder="1"/>
    <xf numFmtId="0" fontId="24" fillId="7" borderId="0" xfId="4" applyFont="1" applyFill="1" applyBorder="1"/>
    <xf numFmtId="3" fontId="24" fillId="7" borderId="0" xfId="4" applyNumberFormat="1" applyFont="1" applyFill="1" applyBorder="1" applyAlignment="1">
      <alignment horizontal="right" indent="1"/>
    </xf>
    <xf numFmtId="0" fontId="24" fillId="7" borderId="0" xfId="4" applyFont="1" applyFill="1" applyBorder="1" applyAlignment="1">
      <alignment vertical="top"/>
    </xf>
    <xf numFmtId="0" fontId="24" fillId="7" borderId="0" xfId="4" applyFont="1" applyFill="1" applyBorder="1" applyAlignment="1">
      <alignment horizontal="left"/>
    </xf>
    <xf numFmtId="0" fontId="24" fillId="7" borderId="0" xfId="4" applyFont="1" applyFill="1" applyBorder="1" applyAlignment="1">
      <alignment vertical="center"/>
    </xf>
    <xf numFmtId="0" fontId="23" fillId="7" borderId="0" xfId="4" applyFont="1" applyFill="1" applyBorder="1"/>
    <xf numFmtId="0" fontId="23" fillId="6" borderId="11" xfId="4" applyFont="1" applyFill="1" applyBorder="1" applyAlignment="1">
      <alignment horizontal="center"/>
    </xf>
    <xf numFmtId="0" fontId="4" fillId="6" borderId="0" xfId="0" applyFont="1" applyFill="1" applyBorder="1" applyAlignment="1">
      <alignment horizontal="right"/>
    </xf>
    <xf numFmtId="0" fontId="4" fillId="6" borderId="4" xfId="0" applyFont="1" applyFill="1" applyBorder="1"/>
    <xf numFmtId="165" fontId="20" fillId="7" borderId="0" xfId="2" applyNumberFormat="1" applyFont="1" applyFill="1" applyBorder="1"/>
    <xf numFmtId="0" fontId="6" fillId="7" borderId="12" xfId="0" applyFont="1" applyFill="1" applyBorder="1"/>
    <xf numFmtId="0" fontId="12" fillId="7" borderId="8" xfId="0" applyFont="1" applyFill="1" applyBorder="1" applyAlignment="1">
      <alignment horizontal="center"/>
    </xf>
    <xf numFmtId="0" fontId="4" fillId="7" borderId="12" xfId="0" applyFont="1" applyFill="1" applyBorder="1"/>
    <xf numFmtId="0" fontId="20" fillId="7" borderId="8" xfId="0" applyFont="1" applyFill="1" applyBorder="1" applyAlignment="1">
      <alignment horizontal="center"/>
    </xf>
    <xf numFmtId="0" fontId="6" fillId="7" borderId="8" xfId="0" applyFont="1" applyFill="1" applyBorder="1" applyAlignment="1">
      <alignment horizontal="center"/>
    </xf>
    <xf numFmtId="3" fontId="20" fillId="7" borderId="12" xfId="0" applyNumberFormat="1" applyFont="1" applyFill="1" applyBorder="1"/>
    <xf numFmtId="0" fontId="20" fillId="7" borderId="5" xfId="0" applyFont="1" applyFill="1" applyBorder="1" applyAlignment="1">
      <alignment horizontal="center"/>
    </xf>
    <xf numFmtId="0" fontId="4" fillId="4" borderId="3" xfId="0" applyFont="1" applyFill="1" applyBorder="1"/>
    <xf numFmtId="0" fontId="4" fillId="4" borderId="4" xfId="0" applyFont="1" applyFill="1" applyBorder="1"/>
    <xf numFmtId="0" fontId="20" fillId="7" borderId="19" xfId="0" applyFont="1" applyFill="1" applyBorder="1"/>
    <xf numFmtId="0" fontId="4" fillId="6" borderId="19" xfId="0" applyFont="1" applyFill="1" applyBorder="1"/>
    <xf numFmtId="0" fontId="4" fillId="6" borderId="15" xfId="0" applyFont="1" applyFill="1" applyBorder="1"/>
    <xf numFmtId="0" fontId="4" fillId="6" borderId="17" xfId="0" applyFont="1" applyFill="1" applyBorder="1"/>
    <xf numFmtId="0" fontId="4" fillId="6" borderId="20" xfId="0" applyFont="1" applyFill="1" applyBorder="1"/>
    <xf numFmtId="0" fontId="4" fillId="6" borderId="21" xfId="0" applyFont="1" applyFill="1" applyBorder="1"/>
    <xf numFmtId="0" fontId="4" fillId="6" borderId="13" xfId="0" applyFont="1" applyFill="1" applyBorder="1"/>
    <xf numFmtId="0" fontId="3" fillId="5" borderId="1" xfId="0" applyFont="1" applyFill="1" applyBorder="1" applyAlignment="1">
      <alignment horizontal="center"/>
    </xf>
    <xf numFmtId="0" fontId="21" fillId="5" borderId="2" xfId="0" applyFont="1" applyFill="1" applyBorder="1"/>
    <xf numFmtId="0" fontId="3" fillId="5" borderId="2" xfId="0" applyFont="1" applyFill="1" applyBorder="1"/>
    <xf numFmtId="0" fontId="3" fillId="5" borderId="14" xfId="0" applyFont="1" applyFill="1" applyBorder="1"/>
    <xf numFmtId="0" fontId="24" fillId="7" borderId="8" xfId="4" applyFont="1" applyFill="1" applyBorder="1" applyAlignment="1">
      <alignment horizontal="center"/>
    </xf>
    <xf numFmtId="0" fontId="24" fillId="7" borderId="8" xfId="4" applyFont="1" applyFill="1" applyBorder="1"/>
    <xf numFmtId="0" fontId="4" fillId="6" borderId="22" xfId="0" applyFont="1" applyFill="1" applyBorder="1"/>
    <xf numFmtId="0" fontId="4" fillId="4" borderId="11" xfId="0" applyFont="1" applyFill="1" applyBorder="1"/>
    <xf numFmtId="0" fontId="4" fillId="6" borderId="16" xfId="0" applyFont="1" applyFill="1" applyBorder="1"/>
    <xf numFmtId="0" fontId="20" fillId="7" borderId="17" xfId="0" applyFont="1" applyFill="1" applyBorder="1"/>
    <xf numFmtId="0" fontId="18" fillId="7" borderId="16" xfId="3" applyFont="1" applyFill="1" applyBorder="1" applyAlignment="1" applyProtection="1"/>
    <xf numFmtId="0" fontId="20" fillId="7" borderId="15" xfId="0" applyFont="1" applyFill="1" applyBorder="1"/>
    <xf numFmtId="0" fontId="4" fillId="7" borderId="13" xfId="0" applyFont="1" applyFill="1" applyBorder="1" applyAlignment="1">
      <alignment horizontal="center"/>
    </xf>
    <xf numFmtId="0" fontId="4" fillId="7" borderId="23" xfId="0" applyFont="1" applyFill="1" applyBorder="1" applyAlignment="1">
      <alignment horizontal="center"/>
    </xf>
    <xf numFmtId="0" fontId="4" fillId="7" borderId="17" xfId="0" applyFont="1" applyFill="1" applyBorder="1" applyAlignment="1">
      <alignment horizontal="center"/>
    </xf>
    <xf numFmtId="0" fontId="4" fillId="6" borderId="10" xfId="0" applyFont="1" applyFill="1" applyBorder="1"/>
    <xf numFmtId="0" fontId="4" fillId="7" borderId="16" xfId="0" applyFont="1" applyFill="1" applyBorder="1" applyAlignment="1">
      <alignment horizontal="center"/>
    </xf>
    <xf numFmtId="0" fontId="4" fillId="6" borderId="20" xfId="0" applyFont="1" applyFill="1" applyBorder="1" applyAlignment="1">
      <alignment horizontal="left"/>
    </xf>
    <xf numFmtId="0" fontId="4" fillId="6" borderId="19" xfId="0" applyFont="1" applyFill="1" applyBorder="1" applyAlignment="1">
      <alignment horizontal="right"/>
    </xf>
    <xf numFmtId="0" fontId="4" fillId="4" borderId="23" xfId="0" applyFont="1" applyFill="1" applyBorder="1"/>
    <xf numFmtId="0" fontId="4" fillId="4" borderId="18" xfId="0" applyFont="1" applyFill="1" applyBorder="1"/>
    <xf numFmtId="0" fontId="4" fillId="4" borderId="0" xfId="0" applyFont="1" applyFill="1" applyBorder="1"/>
    <xf numFmtId="0" fontId="0" fillId="0" borderId="8" xfId="0" applyBorder="1" applyAlignment="1">
      <alignment horizontal="center"/>
    </xf>
    <xf numFmtId="0" fontId="6" fillId="0" borderId="0" xfId="0" applyFont="1" applyBorder="1" applyAlignment="1">
      <alignment horizontal="right"/>
    </xf>
    <xf numFmtId="0" fontId="4" fillId="0" borderId="8" xfId="0" applyFont="1" applyBorder="1" applyAlignment="1">
      <alignment horizontal="center"/>
    </xf>
    <xf numFmtId="0" fontId="4" fillId="0" borderId="12" xfId="0" applyFont="1" applyBorder="1"/>
    <xf numFmtId="0" fontId="6" fillId="0" borderId="0" xfId="0" applyFont="1" applyBorder="1"/>
    <xf numFmtId="0" fontId="6" fillId="0" borderId="12" xfId="0" applyFont="1" applyBorder="1"/>
    <xf numFmtId="0" fontId="12" fillId="0" borderId="0" xfId="0" applyFont="1" applyBorder="1"/>
    <xf numFmtId="0" fontId="16" fillId="0" borderId="0" xfId="0" applyFont="1" applyBorder="1"/>
    <xf numFmtId="0" fontId="11" fillId="0" borderId="8" xfId="0" applyFont="1" applyBorder="1" applyAlignment="1">
      <alignment horizontal="center"/>
    </xf>
    <xf numFmtId="0" fontId="0" fillId="0" borderId="12" xfId="0" applyFill="1" applyBorder="1"/>
    <xf numFmtId="0" fontId="17" fillId="0" borderId="0" xfId="0" applyFont="1" applyBorder="1" applyAlignment="1">
      <alignment horizontal="center"/>
    </xf>
    <xf numFmtId="0" fontId="4" fillId="0" borderId="5" xfId="0" applyFont="1" applyBorder="1" applyAlignment="1">
      <alignment horizontal="center"/>
    </xf>
    <xf numFmtId="0" fontId="0" fillId="5" borderId="1" xfId="0" applyFill="1" applyBorder="1" applyAlignment="1">
      <alignment horizontal="center"/>
    </xf>
    <xf numFmtId="0" fontId="5" fillId="5" borderId="2" xfId="0" applyFont="1" applyFill="1" applyBorder="1"/>
    <xf numFmtId="0" fontId="0" fillId="5" borderId="2" xfId="0" applyFill="1" applyBorder="1"/>
    <xf numFmtId="0" fontId="0" fillId="5" borderId="14" xfId="0" applyFill="1" applyBorder="1"/>
    <xf numFmtId="14" fontId="4" fillId="4" borderId="11" xfId="0" applyNumberFormat="1" applyFont="1" applyFill="1" applyBorder="1" applyAlignment="1">
      <alignment horizontal="left"/>
    </xf>
    <xf numFmtId="14" fontId="4" fillId="4" borderId="11" xfId="0" applyNumberFormat="1" applyFont="1" applyFill="1" applyBorder="1" applyAlignment="1">
      <alignment horizontal="center"/>
    </xf>
    <xf numFmtId="0" fontId="4" fillId="6" borderId="11" xfId="0" applyFont="1" applyFill="1" applyBorder="1" applyAlignment="1">
      <alignment horizontal="right"/>
    </xf>
    <xf numFmtId="0" fontId="10" fillId="6" borderId="11" xfId="0" applyFont="1" applyFill="1" applyBorder="1"/>
    <xf numFmtId="0" fontId="11" fillId="6" borderId="11" xfId="0" applyFont="1" applyFill="1" applyBorder="1"/>
    <xf numFmtId="0" fontId="0" fillId="6" borderId="11" xfId="0" applyFill="1" applyBorder="1"/>
    <xf numFmtId="0" fontId="4" fillId="4" borderId="11" xfId="0" applyFont="1" applyFill="1" applyBorder="1" applyAlignment="1">
      <alignment horizontal="center"/>
    </xf>
    <xf numFmtId="0" fontId="25" fillId="5" borderId="11" xfId="0" applyFont="1" applyFill="1" applyBorder="1" applyAlignment="1">
      <alignment horizontal="left"/>
    </xf>
    <xf numFmtId="0" fontId="4" fillId="6" borderId="11" xfId="0" applyFont="1" applyFill="1" applyBorder="1" applyAlignment="1">
      <alignment horizontal="left"/>
    </xf>
    <xf numFmtId="0" fontId="4" fillId="6" borderId="11" xfId="0" applyFont="1" applyFill="1" applyBorder="1" applyAlignment="1">
      <alignment horizontal="left" vertical="center"/>
    </xf>
    <xf numFmtId="0" fontId="0" fillId="0" borderId="8" xfId="0" applyBorder="1" applyAlignment="1">
      <alignment horizontal="right"/>
    </xf>
    <xf numFmtId="0" fontId="4" fillId="0" borderId="8" xfId="0" applyFont="1" applyBorder="1"/>
    <xf numFmtId="0" fontId="4" fillId="0" borderId="12" xfId="0" applyFont="1" applyFill="1" applyBorder="1"/>
    <xf numFmtId="0" fontId="4" fillId="0" borderId="8" xfId="0" applyFont="1" applyBorder="1" applyAlignment="1">
      <alignment horizontal="center" vertical="center"/>
    </xf>
    <xf numFmtId="0" fontId="0" fillId="0" borderId="0" xfId="0" applyBorder="1" applyAlignment="1">
      <alignment vertical="center"/>
    </xf>
    <xf numFmtId="0" fontId="4" fillId="0" borderId="12" xfId="0" applyFont="1" applyBorder="1" applyAlignment="1">
      <alignment vertical="center"/>
    </xf>
    <xf numFmtId="10" fontId="4" fillId="0" borderId="0" xfId="2" applyNumberFormat="1" applyFont="1" applyBorder="1"/>
    <xf numFmtId="3" fontId="4" fillId="0" borderId="0" xfId="0" applyNumberFormat="1" applyFont="1" applyBorder="1"/>
    <xf numFmtId="0" fontId="4" fillId="0" borderId="0" xfId="0" applyFont="1" applyBorder="1" applyAlignment="1">
      <alignment vertical="center"/>
    </xf>
    <xf numFmtId="0" fontId="0" fillId="0" borderId="0" xfId="0" applyFill="1" applyBorder="1" applyAlignment="1">
      <alignment vertical="center"/>
    </xf>
    <xf numFmtId="0" fontId="4" fillId="0" borderId="0" xfId="0" applyFont="1" applyFill="1" applyAlignment="1">
      <alignment vertical="center"/>
    </xf>
    <xf numFmtId="3" fontId="4" fillId="0" borderId="0" xfId="0" applyNumberFormat="1" applyFont="1" applyFill="1"/>
    <xf numFmtId="0" fontId="0" fillId="5" borderId="1" xfId="0" applyFill="1" applyBorder="1" applyAlignment="1">
      <alignment horizontal="right"/>
    </xf>
    <xf numFmtId="0" fontId="21" fillId="5" borderId="8" xfId="0" applyFont="1" applyFill="1" applyBorder="1" applyAlignment="1">
      <alignment horizontal="center"/>
    </xf>
    <xf numFmtId="0" fontId="21" fillId="5" borderId="12" xfId="0" applyFont="1" applyFill="1" applyBorder="1"/>
    <xf numFmtId="0" fontId="19" fillId="0" borderId="11" xfId="0" applyFont="1" applyFill="1" applyBorder="1"/>
    <xf numFmtId="3" fontId="19" fillId="0" borderId="11" xfId="0" applyNumberFormat="1" applyFont="1" applyFill="1" applyBorder="1" applyAlignment="1">
      <alignment horizontal="right" vertical="center" wrapText="1" indent="2"/>
    </xf>
    <xf numFmtId="0" fontId="19" fillId="0" borderId="11" xfId="0" applyFont="1" applyBorder="1" applyAlignment="1">
      <alignment horizontal="center" vertical="center"/>
    </xf>
    <xf numFmtId="0" fontId="11" fillId="0" borderId="11" xfId="0" applyFont="1" applyBorder="1" applyAlignment="1">
      <alignment horizontal="center"/>
    </xf>
    <xf numFmtId="0" fontId="0" fillId="0" borderId="5" xfId="0" applyBorder="1" applyAlignment="1">
      <alignment horizontal="center"/>
    </xf>
    <xf numFmtId="0" fontId="5" fillId="5" borderId="0" xfId="0" applyFont="1" applyFill="1" applyBorder="1"/>
    <xf numFmtId="0" fontId="5" fillId="5" borderId="12" xfId="0" applyFont="1" applyFill="1" applyBorder="1"/>
    <xf numFmtId="3" fontId="25" fillId="5" borderId="11" xfId="0" applyNumberFormat="1" applyFont="1" applyFill="1" applyBorder="1" applyAlignment="1">
      <alignment horizontal="right" indent="1"/>
    </xf>
    <xf numFmtId="0" fontId="4" fillId="0" borderId="0" xfId="0" quotePrefix="1" applyFont="1" applyBorder="1"/>
    <xf numFmtId="0" fontId="18" fillId="0" borderId="0" xfId="0" applyFont="1" applyBorder="1"/>
    <xf numFmtId="0" fontId="3" fillId="5" borderId="12" xfId="0" applyFont="1" applyFill="1" applyBorder="1"/>
    <xf numFmtId="0" fontId="0" fillId="0" borderId="1" xfId="0" applyBorder="1"/>
    <xf numFmtId="0" fontId="0" fillId="0" borderId="2" xfId="0" applyBorder="1"/>
    <xf numFmtId="0" fontId="31" fillId="0" borderId="8" xfId="0" applyFont="1" applyBorder="1"/>
    <xf numFmtId="0" fontId="22" fillId="0" borderId="0" xfId="0" applyFont="1" applyBorder="1"/>
    <xf numFmtId="0" fontId="22" fillId="0" borderId="12" xfId="0" applyFont="1" applyBorder="1"/>
    <xf numFmtId="0" fontId="33" fillId="0" borderId="0" xfId="0" applyFont="1"/>
    <xf numFmtId="0" fontId="33" fillId="0" borderId="8" xfId="0" applyFont="1" applyBorder="1"/>
    <xf numFmtId="0" fontId="33" fillId="0" borderId="0" xfId="0" applyFont="1" applyBorder="1"/>
    <xf numFmtId="0" fontId="33" fillId="0" borderId="12" xfId="0" applyFont="1" applyBorder="1"/>
    <xf numFmtId="0" fontId="22" fillId="0" borderId="8" xfId="0" applyFont="1" applyBorder="1"/>
    <xf numFmtId="0" fontId="4" fillId="6" borderId="11" xfId="0" applyFont="1" applyFill="1" applyBorder="1" applyAlignment="1">
      <alignment horizontal="left"/>
    </xf>
    <xf numFmtId="0" fontId="21" fillId="5" borderId="11" xfId="0" applyFont="1" applyFill="1" applyBorder="1" applyAlignment="1">
      <alignment horizontal="right"/>
    </xf>
    <xf numFmtId="0" fontId="21" fillId="5" borderId="11" xfId="0" applyFont="1" applyFill="1" applyBorder="1" applyAlignment="1">
      <alignment horizontal="left"/>
    </xf>
    <xf numFmtId="0" fontId="21" fillId="5" borderId="4"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7" xfId="0" applyFont="1" applyFill="1" applyBorder="1" applyAlignment="1">
      <alignment horizontal="center" vertical="center"/>
    </xf>
    <xf numFmtId="0" fontId="2" fillId="5" borderId="1" xfId="0" applyFont="1" applyFill="1" applyBorder="1" applyAlignment="1">
      <alignment horizontal="center"/>
    </xf>
    <xf numFmtId="0" fontId="21" fillId="5" borderId="23" xfId="0" applyFont="1" applyFill="1" applyBorder="1" applyAlignment="1">
      <alignment horizontal="center"/>
    </xf>
    <xf numFmtId="0" fontId="21" fillId="5" borderId="9" xfId="0" applyFont="1" applyFill="1" applyBorder="1" applyAlignment="1">
      <alignment horizontal="center"/>
    </xf>
    <xf numFmtId="0" fontId="21" fillId="5" borderId="4" xfId="0" applyFont="1" applyFill="1" applyBorder="1"/>
    <xf numFmtId="0" fontId="21" fillId="5" borderId="3" xfId="0" applyFont="1" applyFill="1" applyBorder="1"/>
    <xf numFmtId="0" fontId="21" fillId="5" borderId="17" xfId="0" applyFont="1" applyFill="1" applyBorder="1"/>
    <xf numFmtId="3" fontId="20" fillId="7" borderId="19" xfId="0" applyNumberFormat="1" applyFont="1" applyFill="1" applyBorder="1" applyAlignment="1">
      <alignment horizontal="right" indent="1"/>
    </xf>
    <xf numFmtId="0" fontId="21" fillId="5" borderId="11" xfId="0" applyFont="1" applyFill="1" applyBorder="1" applyAlignment="1">
      <alignment horizontal="center" vertical="center" wrapText="1"/>
    </xf>
    <xf numFmtId="0" fontId="21" fillId="5" borderId="17" xfId="0" applyFont="1" applyFill="1" applyBorder="1" applyAlignment="1">
      <alignment horizontal="center"/>
    </xf>
    <xf numFmtId="0" fontId="4" fillId="4" borderId="17" xfId="0" applyFont="1" applyFill="1" applyBorder="1" applyAlignment="1">
      <alignment horizontal="right"/>
    </xf>
    <xf numFmtId="0" fontId="6" fillId="8" borderId="16" xfId="0" applyFont="1" applyFill="1" applyBorder="1"/>
    <xf numFmtId="0" fontId="4" fillId="8" borderId="19" xfId="0" applyFont="1" applyFill="1" applyBorder="1"/>
    <xf numFmtId="0" fontId="4" fillId="8" borderId="15" xfId="0" applyFont="1" applyFill="1" applyBorder="1"/>
    <xf numFmtId="0" fontId="35" fillId="5" borderId="11" xfId="0" applyFont="1" applyFill="1" applyBorder="1" applyAlignment="1">
      <alignment horizontal="center"/>
    </xf>
    <xf numFmtId="0" fontId="35" fillId="5" borderId="17" xfId="0" applyFont="1" applyFill="1" applyBorder="1" applyAlignment="1">
      <alignment horizontal="center"/>
    </xf>
    <xf numFmtId="0" fontId="4" fillId="7" borderId="11" xfId="0" quotePrefix="1" applyFont="1" applyFill="1" applyBorder="1" applyAlignment="1">
      <alignment horizontal="right" indent="1"/>
    </xf>
    <xf numFmtId="0" fontId="21" fillId="5" borderId="11" xfId="0" applyFont="1" applyFill="1" applyBorder="1" applyAlignment="1">
      <alignment horizontal="center"/>
    </xf>
    <xf numFmtId="0" fontId="21" fillId="5" borderId="23" xfId="0" applyFont="1" applyFill="1" applyBorder="1" applyAlignment="1">
      <alignment horizontal="center" vertical="center" wrapText="1"/>
    </xf>
    <xf numFmtId="0" fontId="28" fillId="5" borderId="11" xfId="0" applyFont="1" applyFill="1" applyBorder="1" applyAlignment="1">
      <alignment horizontal="right"/>
    </xf>
    <xf numFmtId="0" fontId="5" fillId="0" borderId="0" xfId="0" applyFont="1" applyFill="1" applyBorder="1" applyAlignment="1">
      <alignment horizontal="center"/>
    </xf>
    <xf numFmtId="0" fontId="21" fillId="5" borderId="11" xfId="0" applyFont="1" applyFill="1" applyBorder="1" applyAlignment="1">
      <alignment horizontal="center" vertical="center" wrapText="1"/>
    </xf>
    <xf numFmtId="0" fontId="21" fillId="5" borderId="11" xfId="0" applyFont="1" applyFill="1" applyBorder="1" applyAlignment="1">
      <alignment horizontal="center" vertical="center"/>
    </xf>
    <xf numFmtId="0" fontId="21" fillId="5" borderId="23" xfId="0" applyFont="1" applyFill="1" applyBorder="1" applyAlignment="1">
      <alignment horizontal="center" wrapText="1"/>
    </xf>
    <xf numFmtId="0" fontId="21" fillId="5" borderId="11" xfId="5" applyFont="1" applyFill="1" applyBorder="1" applyAlignment="1">
      <alignment horizontal="center" vertical="center" wrapText="1"/>
    </xf>
    <xf numFmtId="3" fontId="21" fillId="5" borderId="11" xfId="2" applyNumberFormat="1" applyFont="1" applyFill="1" applyBorder="1" applyAlignment="1">
      <alignment horizontal="right" indent="1"/>
    </xf>
    <xf numFmtId="0" fontId="4" fillId="6" borderId="24" xfId="0" applyFont="1" applyFill="1" applyBorder="1" applyAlignment="1">
      <alignment horizontal="left" vertical="center" indent="2"/>
    </xf>
    <xf numFmtId="0" fontId="4" fillId="4" borderId="24" xfId="0" applyFont="1" applyFill="1" applyBorder="1"/>
    <xf numFmtId="0" fontId="4" fillId="4" borderId="25" xfId="0" applyFont="1" applyFill="1" applyBorder="1"/>
    <xf numFmtId="0" fontId="4" fillId="4" borderId="27" xfId="0" applyFont="1" applyFill="1" applyBorder="1"/>
    <xf numFmtId="0" fontId="4" fillId="4" borderId="28" xfId="0" applyFont="1" applyFill="1" applyBorder="1"/>
    <xf numFmtId="0" fontId="4" fillId="4" borderId="29" xfId="0" applyFont="1" applyFill="1" applyBorder="1"/>
    <xf numFmtId="17" fontId="4" fillId="7" borderId="11" xfId="0" applyNumberFormat="1" applyFont="1" applyFill="1" applyBorder="1" applyAlignment="1">
      <alignment horizontal="center"/>
    </xf>
    <xf numFmtId="3" fontId="4" fillId="7" borderId="11" xfId="0" applyNumberFormat="1" applyFont="1" applyFill="1" applyBorder="1" applyAlignment="1">
      <alignment horizontal="right" indent="1"/>
    </xf>
    <xf numFmtId="166" fontId="4" fillId="7" borderId="11" xfId="0" applyNumberFormat="1" applyFont="1" applyFill="1" applyBorder="1" applyAlignment="1">
      <alignment horizontal="right" indent="1"/>
    </xf>
    <xf numFmtId="0" fontId="4" fillId="6" borderId="11" xfId="0" applyFont="1" applyFill="1" applyBorder="1" applyAlignment="1">
      <alignment horizontal="center"/>
    </xf>
    <xf numFmtId="0" fontId="4" fillId="7" borderId="11" xfId="0" applyFont="1" applyFill="1" applyBorder="1" applyAlignment="1">
      <alignment horizontal="right" indent="1"/>
    </xf>
    <xf numFmtId="166" fontId="21" fillId="5" borderId="11" xfId="0" applyNumberFormat="1" applyFont="1" applyFill="1" applyBorder="1" applyAlignment="1">
      <alignment horizontal="right" indent="1"/>
    </xf>
    <xf numFmtId="167" fontId="21" fillId="5" borderId="11" xfId="0" applyNumberFormat="1" applyFont="1" applyFill="1" applyBorder="1" applyAlignment="1">
      <alignment horizontal="right" indent="1"/>
    </xf>
    <xf numFmtId="0" fontId="4" fillId="7" borderId="0" xfId="0" applyFont="1" applyFill="1" applyBorder="1" applyAlignment="1">
      <alignment horizontal="right" indent="1"/>
    </xf>
    <xf numFmtId="0" fontId="2" fillId="5" borderId="23" xfId="0" applyFont="1" applyFill="1" applyBorder="1" applyAlignment="1">
      <alignment horizontal="center"/>
    </xf>
    <xf numFmtId="0" fontId="25" fillId="5" borderId="11" xfId="0" applyFont="1" applyFill="1" applyBorder="1"/>
    <xf numFmtId="3" fontId="21" fillId="5" borderId="11" xfId="0" applyNumberFormat="1" applyFont="1" applyFill="1" applyBorder="1" applyAlignment="1">
      <alignment horizontal="right" indent="1"/>
    </xf>
    <xf numFmtId="0" fontId="21" fillId="5" borderId="11" xfId="0" applyFont="1" applyFill="1" applyBorder="1"/>
    <xf numFmtId="0" fontId="28" fillId="5" borderId="11" xfId="0" applyFont="1" applyFill="1" applyBorder="1"/>
    <xf numFmtId="0" fontId="4" fillId="5" borderId="11" xfId="0" applyFont="1" applyFill="1" applyBorder="1"/>
    <xf numFmtId="0" fontId="4" fillId="9" borderId="11" xfId="0" applyFont="1" applyFill="1" applyBorder="1"/>
    <xf numFmtId="0" fontId="20" fillId="7" borderId="11" xfId="0" applyFont="1" applyFill="1" applyBorder="1"/>
    <xf numFmtId="3" fontId="4" fillId="4" borderId="11" xfId="0" applyNumberFormat="1" applyFont="1" applyFill="1" applyBorder="1" applyAlignment="1">
      <alignment horizontal="right" indent="1"/>
    </xf>
    <xf numFmtId="0" fontId="4" fillId="4" borderId="11" xfId="0" applyFont="1" applyFill="1" applyBorder="1" applyAlignment="1">
      <alignment horizontal="right" indent="1"/>
    </xf>
    <xf numFmtId="0" fontId="4" fillId="6" borderId="11" xfId="0" quotePrefix="1" applyFont="1" applyFill="1" applyBorder="1" applyAlignment="1">
      <alignment horizontal="center"/>
    </xf>
    <xf numFmtId="168" fontId="36" fillId="0" borderId="11" xfId="1" applyNumberFormat="1" applyFont="1" applyBorder="1" applyAlignment="1">
      <alignment horizontal="right" indent="1"/>
    </xf>
    <xf numFmtId="168" fontId="36" fillId="0" borderId="11" xfId="1" applyNumberFormat="1" applyFont="1" applyBorder="1" applyAlignment="1">
      <alignment horizontal="right"/>
    </xf>
    <xf numFmtId="3" fontId="36" fillId="0" borderId="11" xfId="0" applyNumberFormat="1" applyFont="1" applyBorder="1" applyAlignment="1">
      <alignment horizontal="right" indent="1"/>
    </xf>
    <xf numFmtId="0" fontId="36" fillId="0" borderId="11" xfId="0" applyFont="1" applyBorder="1" applyAlignment="1">
      <alignment horizontal="right" indent="1"/>
    </xf>
    <xf numFmtId="0" fontId="4" fillId="0" borderId="11" xfId="0" applyFont="1" applyBorder="1" applyAlignment="1">
      <alignment horizontal="left"/>
    </xf>
    <xf numFmtId="0" fontId="4" fillId="0" borderId="11" xfId="0" applyFont="1" applyBorder="1" applyAlignment="1">
      <alignment horizontal="center"/>
    </xf>
    <xf numFmtId="3" fontId="4" fillId="0" borderId="18" xfId="0" applyNumberFormat="1" applyFont="1" applyFill="1" applyBorder="1" applyAlignment="1">
      <alignment vertical="center" wrapText="1"/>
    </xf>
    <xf numFmtId="3" fontId="4" fillId="0" borderId="18" xfId="0" applyNumberFormat="1" applyFont="1" applyFill="1" applyBorder="1" applyAlignment="1">
      <alignment horizontal="right" vertical="center" wrapText="1" indent="2"/>
    </xf>
    <xf numFmtId="0" fontId="4" fillId="0" borderId="23" xfId="0" applyFont="1" applyBorder="1" applyAlignment="1">
      <alignment horizontal="left"/>
    </xf>
    <xf numFmtId="0" fontId="4" fillId="0" borderId="23" xfId="0" applyFont="1" applyBorder="1" applyAlignment="1">
      <alignment horizontal="center"/>
    </xf>
    <xf numFmtId="3" fontId="4" fillId="0" borderId="11" xfId="0" applyNumberFormat="1" applyFont="1" applyFill="1" applyBorder="1" applyAlignment="1">
      <alignment vertical="center" wrapText="1"/>
    </xf>
    <xf numFmtId="3" fontId="4" fillId="0" borderId="11" xfId="0" applyNumberFormat="1" applyFont="1" applyFill="1" applyBorder="1" applyAlignment="1">
      <alignment horizontal="right" vertical="center" wrapText="1" indent="2"/>
    </xf>
    <xf numFmtId="0" fontId="0" fillId="0" borderId="0" xfId="0" applyFont="1" applyBorder="1" applyAlignment="1">
      <alignment vertical="center"/>
    </xf>
    <xf numFmtId="0" fontId="36" fillId="0" borderId="25" xfId="0" applyFont="1" applyBorder="1" applyAlignment="1">
      <alignment horizontal="right" indent="1"/>
    </xf>
    <xf numFmtId="3" fontId="36" fillId="0" borderId="25" xfId="0" applyNumberFormat="1" applyFont="1" applyBorder="1" applyAlignment="1">
      <alignment horizontal="right" indent="1"/>
    </xf>
    <xf numFmtId="3" fontId="25" fillId="5" borderId="25" xfId="0" applyNumberFormat="1" applyFont="1" applyFill="1" applyBorder="1" applyAlignment="1">
      <alignment horizontal="right" indent="1"/>
    </xf>
    <xf numFmtId="3" fontId="36" fillId="0" borderId="29" xfId="0" applyNumberFormat="1" applyFont="1" applyBorder="1" applyAlignment="1">
      <alignment horizontal="right" indent="1"/>
    </xf>
    <xf numFmtId="3" fontId="25" fillId="5" borderId="29" xfId="0" applyNumberFormat="1" applyFont="1" applyFill="1" applyBorder="1" applyAlignment="1">
      <alignment horizontal="right" indent="1"/>
    </xf>
    <xf numFmtId="0" fontId="36" fillId="0" borderId="24" xfId="0" applyFont="1" applyBorder="1" applyAlignment="1">
      <alignment horizontal="right" indent="1"/>
    </xf>
    <xf numFmtId="3" fontId="36" fillId="0" borderId="24" xfId="0" applyNumberFormat="1" applyFont="1" applyBorder="1" applyAlignment="1">
      <alignment horizontal="right" indent="1"/>
    </xf>
    <xf numFmtId="3" fontId="25" fillId="5" borderId="24" xfId="0" applyNumberFormat="1" applyFont="1" applyFill="1" applyBorder="1" applyAlignment="1">
      <alignment horizontal="right" indent="1"/>
    </xf>
    <xf numFmtId="0" fontId="36" fillId="0" borderId="27" xfId="0" applyFont="1" applyBorder="1" applyAlignment="1">
      <alignment horizontal="right" indent="1"/>
    </xf>
    <xf numFmtId="0" fontId="21" fillId="5" borderId="11" xfId="0" applyFont="1" applyFill="1" applyBorder="1" applyAlignment="1">
      <alignment horizontal="right" indent="1"/>
    </xf>
    <xf numFmtId="3" fontId="21" fillId="5" borderId="25" xfId="0" applyNumberFormat="1" applyFont="1" applyFill="1" applyBorder="1" applyAlignment="1">
      <alignment horizontal="right" indent="1"/>
    </xf>
    <xf numFmtId="3" fontId="21" fillId="5" borderId="24" xfId="0" applyNumberFormat="1" applyFont="1" applyFill="1" applyBorder="1" applyAlignment="1">
      <alignment horizontal="right" indent="1"/>
    </xf>
    <xf numFmtId="3" fontId="21" fillId="5" borderId="27" xfId="0" applyNumberFormat="1" applyFont="1" applyFill="1" applyBorder="1" applyAlignment="1">
      <alignment horizontal="right" indent="1"/>
    </xf>
    <xf numFmtId="3" fontId="21" fillId="5" borderId="18" xfId="0" applyNumberFormat="1" applyFont="1" applyFill="1" applyBorder="1" applyAlignment="1">
      <alignment horizontal="right" indent="1"/>
    </xf>
    <xf numFmtId="3" fontId="21" fillId="5" borderId="11" xfId="0" applyNumberFormat="1" applyFont="1" applyFill="1" applyBorder="1" applyAlignment="1">
      <alignment horizontal="right" vertical="center" indent="1"/>
    </xf>
    <xf numFmtId="0" fontId="21" fillId="5" borderId="8" xfId="0" applyFont="1" applyFill="1" applyBorder="1" applyAlignment="1">
      <alignment horizontal="center" vertical="center"/>
    </xf>
    <xf numFmtId="0" fontId="36" fillId="0" borderId="0" xfId="0" applyFont="1" applyFill="1"/>
    <xf numFmtId="0" fontId="25" fillId="5" borderId="1" xfId="0" applyFont="1" applyFill="1" applyBorder="1" applyAlignment="1">
      <alignment horizontal="right"/>
    </xf>
    <xf numFmtId="0" fontId="25" fillId="5" borderId="2" xfId="0" applyFont="1" applyFill="1" applyBorder="1"/>
    <xf numFmtId="0" fontId="25" fillId="5" borderId="14" xfId="0" applyFont="1" applyFill="1" applyBorder="1"/>
    <xf numFmtId="0" fontId="36" fillId="2" borderId="0" xfId="0" applyFont="1" applyFill="1"/>
    <xf numFmtId="0" fontId="36" fillId="0" borderId="0" xfId="0" applyFont="1" applyFill="1" applyBorder="1"/>
    <xf numFmtId="0" fontId="25" fillId="5" borderId="0" xfId="0" applyFont="1" applyFill="1" applyBorder="1"/>
    <xf numFmtId="0" fontId="25" fillId="5" borderId="12" xfId="0" applyFont="1" applyFill="1" applyBorder="1"/>
    <xf numFmtId="0" fontId="36" fillId="2" borderId="0" xfId="0" applyFont="1" applyFill="1" applyBorder="1"/>
    <xf numFmtId="3" fontId="36" fillId="0" borderId="11" xfId="0" applyNumberFormat="1" applyFont="1" applyBorder="1" applyAlignment="1">
      <alignment horizontal="center"/>
    </xf>
    <xf numFmtId="169" fontId="36" fillId="0" borderId="11" xfId="1" applyNumberFormat="1" applyFont="1" applyBorder="1" applyAlignment="1">
      <alignment horizontal="center"/>
    </xf>
    <xf numFmtId="0" fontId="21" fillId="5" borderId="23" xfId="0" applyFont="1" applyFill="1" applyBorder="1" applyAlignment="1">
      <alignment horizontal="center" vertical="center"/>
    </xf>
    <xf numFmtId="0" fontId="36" fillId="6" borderId="11" xfId="0" applyFont="1" applyFill="1" applyBorder="1" applyAlignment="1">
      <alignment horizontal="left"/>
    </xf>
    <xf numFmtId="0" fontId="5" fillId="5" borderId="8" xfId="0" applyFont="1" applyFill="1" applyBorder="1" applyAlignment="1">
      <alignment horizontal="center" vertical="center"/>
    </xf>
    <xf numFmtId="3" fontId="4" fillId="0" borderId="11" xfId="1" applyNumberFormat="1" applyFont="1" applyBorder="1" applyAlignment="1">
      <alignment horizontal="right" indent="1"/>
    </xf>
    <xf numFmtId="0" fontId="36" fillId="0" borderId="0" xfId="0" applyFont="1" applyBorder="1" applyAlignment="1">
      <alignment horizontal="right" indent="1"/>
    </xf>
    <xf numFmtId="0" fontId="36" fillId="0" borderId="0" xfId="0" applyFont="1" applyBorder="1"/>
    <xf numFmtId="0" fontId="36" fillId="0" borderId="0" xfId="0" applyFont="1" applyAlignment="1">
      <alignment horizontal="center"/>
    </xf>
    <xf numFmtId="0" fontId="36" fillId="0" borderId="0" xfId="0" applyFont="1"/>
    <xf numFmtId="0" fontId="36" fillId="0" borderId="8" xfId="0" applyFont="1" applyBorder="1" applyAlignment="1">
      <alignment horizontal="center"/>
    </xf>
    <xf numFmtId="0" fontId="36" fillId="0" borderId="12" xfId="0" applyFont="1" applyBorder="1"/>
    <xf numFmtId="0" fontId="38" fillId="0" borderId="8" xfId="0" applyFont="1" applyBorder="1" applyAlignment="1">
      <alignment horizontal="center"/>
    </xf>
    <xf numFmtId="0" fontId="36" fillId="0" borderId="5" xfId="0" applyFont="1" applyBorder="1" applyAlignment="1">
      <alignment horizontal="center"/>
    </xf>
    <xf numFmtId="0" fontId="36" fillId="0" borderId="6" xfId="0" applyFont="1" applyBorder="1"/>
    <xf numFmtId="0" fontId="36" fillId="0" borderId="7" xfId="0" applyFont="1" applyBorder="1"/>
    <xf numFmtId="170" fontId="25" fillId="5" borderId="11" xfId="2" applyNumberFormat="1" applyFont="1" applyFill="1" applyBorder="1" applyAlignment="1">
      <alignment horizontal="right" indent="1"/>
    </xf>
    <xf numFmtId="171" fontId="36" fillId="0" borderId="11" xfId="0" applyNumberFormat="1" applyFont="1" applyBorder="1"/>
    <xf numFmtId="170" fontId="36" fillId="0" borderId="11" xfId="2" applyNumberFormat="1" applyFont="1" applyBorder="1" applyAlignment="1">
      <alignment horizontal="right" indent="1"/>
    </xf>
    <xf numFmtId="171" fontId="20" fillId="7" borderId="11" xfId="0" applyNumberFormat="1" applyFont="1" applyFill="1" applyBorder="1"/>
    <xf numFmtId="0" fontId="36" fillId="0" borderId="0" xfId="0" applyFont="1" applyFill="1" applyAlignment="1">
      <alignment vertical="center"/>
    </xf>
    <xf numFmtId="0" fontId="25" fillId="5" borderId="8" xfId="0" applyFont="1" applyFill="1" applyBorder="1" applyAlignment="1">
      <alignment horizontal="center" vertical="center"/>
    </xf>
    <xf numFmtId="0" fontId="21" fillId="5" borderId="0" xfId="0" applyFont="1" applyFill="1" applyBorder="1" applyAlignment="1">
      <alignment vertical="center"/>
    </xf>
    <xf numFmtId="0" fontId="25" fillId="5" borderId="0" xfId="0" applyFont="1" applyFill="1" applyBorder="1" applyAlignment="1">
      <alignment vertical="center"/>
    </xf>
    <xf numFmtId="0" fontId="25" fillId="5" borderId="12" xfId="0" applyFont="1" applyFill="1" applyBorder="1" applyAlignment="1">
      <alignment vertical="center"/>
    </xf>
    <xf numFmtId="0" fontId="36" fillId="3" borderId="0" xfId="0" applyFont="1" applyFill="1" applyAlignment="1">
      <alignment vertical="center"/>
    </xf>
    <xf numFmtId="0" fontId="21" fillId="5" borderId="12" xfId="0" applyFont="1" applyFill="1" applyBorder="1" applyAlignment="1">
      <alignment vertical="center"/>
    </xf>
    <xf numFmtId="0" fontId="4" fillId="3" borderId="0" xfId="0" applyFont="1" applyFill="1" applyAlignment="1">
      <alignment vertical="center"/>
    </xf>
    <xf numFmtId="0" fontId="36" fillId="5" borderId="1" xfId="0" applyFont="1" applyFill="1" applyBorder="1" applyAlignment="1">
      <alignment horizontal="right" vertical="center"/>
    </xf>
    <xf numFmtId="0" fontId="5" fillId="5" borderId="2" xfId="0" applyFont="1" applyFill="1" applyBorder="1" applyAlignment="1">
      <alignment vertical="center"/>
    </xf>
    <xf numFmtId="0" fontId="36" fillId="5" borderId="2" xfId="0" applyFont="1" applyFill="1" applyBorder="1" applyAlignment="1">
      <alignment vertical="center"/>
    </xf>
    <xf numFmtId="0" fontId="36" fillId="5" borderId="14" xfId="0" applyFont="1" applyFill="1" applyBorder="1" applyAlignment="1">
      <alignment vertical="center"/>
    </xf>
    <xf numFmtId="0" fontId="36" fillId="2" borderId="0" xfId="0" applyFont="1" applyFill="1" applyAlignment="1">
      <alignment vertical="center"/>
    </xf>
    <xf numFmtId="0" fontId="4" fillId="7" borderId="23" xfId="0" applyFont="1" applyFill="1" applyBorder="1"/>
    <xf numFmtId="0" fontId="4" fillId="7" borderId="18" xfId="0" applyFont="1" applyFill="1" applyBorder="1"/>
    <xf numFmtId="0" fontId="4" fillId="7" borderId="19" xfId="0" applyFont="1" applyFill="1" applyBorder="1" applyAlignment="1">
      <alignment wrapText="1"/>
    </xf>
    <xf numFmtId="0" fontId="4" fillId="7" borderId="19" xfId="0" applyFont="1" applyFill="1" applyBorder="1"/>
    <xf numFmtId="0" fontId="20" fillId="7" borderId="16" xfId="0" applyFont="1" applyFill="1" applyBorder="1"/>
    <xf numFmtId="0" fontId="20" fillId="7" borderId="22" xfId="0" applyFont="1" applyFill="1" applyBorder="1"/>
    <xf numFmtId="0" fontId="20" fillId="7" borderId="10" xfId="0" applyFont="1" applyFill="1" applyBorder="1"/>
    <xf numFmtId="165" fontId="4" fillId="0" borderId="11" xfId="2" applyNumberFormat="1" applyFont="1" applyFill="1" applyBorder="1" applyAlignment="1">
      <alignment horizontal="right" indent="1"/>
    </xf>
    <xf numFmtId="3" fontId="0" fillId="0" borderId="9" xfId="0" applyNumberFormat="1" applyBorder="1" applyAlignment="1">
      <alignment horizontal="right" indent="1"/>
    </xf>
    <xf numFmtId="3" fontId="0" fillId="0" borderId="11" xfId="0" applyNumberFormat="1" applyBorder="1" applyAlignment="1">
      <alignment horizontal="right" indent="1"/>
    </xf>
    <xf numFmtId="3" fontId="0" fillId="0" borderId="17" xfId="0" applyNumberFormat="1" applyBorder="1" applyAlignment="1">
      <alignment horizontal="right" indent="1"/>
    </xf>
    <xf numFmtId="3" fontId="4" fillId="0" borderId="22" xfId="0" applyNumberFormat="1" applyFont="1" applyBorder="1" applyAlignment="1">
      <alignment horizontal="right" indent="1"/>
    </xf>
    <xf numFmtId="3" fontId="4" fillId="0" borderId="3" xfId="2" applyNumberFormat="1" applyFont="1" applyFill="1" applyBorder="1" applyAlignment="1">
      <alignment horizontal="right" indent="1"/>
    </xf>
    <xf numFmtId="3" fontId="4" fillId="0" borderId="20" xfId="2" applyNumberFormat="1" applyFont="1" applyFill="1" applyBorder="1" applyAlignment="1">
      <alignment horizontal="right" indent="1"/>
    </xf>
    <xf numFmtId="165" fontId="4" fillId="0" borderId="17" xfId="2" applyNumberFormat="1" applyFont="1" applyFill="1" applyBorder="1" applyAlignment="1">
      <alignment horizontal="right" indent="1"/>
    </xf>
    <xf numFmtId="165" fontId="6" fillId="8" borderId="11" xfId="2" applyNumberFormat="1" applyFont="1" applyFill="1" applyBorder="1" applyAlignment="1">
      <alignment horizontal="right" indent="1"/>
    </xf>
    <xf numFmtId="165" fontId="6" fillId="0" borderId="11" xfId="2" applyNumberFormat="1" applyFont="1" applyBorder="1" applyAlignment="1">
      <alignment horizontal="center" vertical="center"/>
    </xf>
    <xf numFmtId="165" fontId="6" fillId="0" borderId="11" xfId="2" applyNumberFormat="1" applyFont="1" applyBorder="1" applyAlignment="1">
      <alignment horizontal="center"/>
    </xf>
    <xf numFmtId="165" fontId="36" fillId="0" borderId="11" xfId="2" applyNumberFormat="1" applyFont="1" applyBorder="1" applyAlignment="1">
      <alignment horizontal="right" indent="1"/>
    </xf>
    <xf numFmtId="165" fontId="21" fillId="5" borderId="11" xfId="0" applyNumberFormat="1" applyFont="1" applyFill="1" applyBorder="1" applyAlignment="1">
      <alignment horizontal="right" indent="1"/>
    </xf>
    <xf numFmtId="165" fontId="4" fillId="0" borderId="11" xfId="2" applyNumberFormat="1" applyFont="1" applyBorder="1" applyAlignment="1">
      <alignment horizontal="right" indent="1"/>
    </xf>
    <xf numFmtId="165" fontId="21" fillId="5" borderId="11" xfId="2" applyNumberFormat="1" applyFont="1" applyFill="1" applyBorder="1" applyAlignment="1">
      <alignment horizontal="right" indent="1"/>
    </xf>
    <xf numFmtId="3" fontId="4" fillId="7" borderId="9" xfId="0" applyNumberFormat="1" applyFont="1" applyFill="1" applyBorder="1" applyAlignment="1">
      <alignment horizontal="right" indent="1"/>
    </xf>
    <xf numFmtId="3" fontId="2" fillId="5" borderId="11" xfId="0" applyNumberFormat="1" applyFont="1" applyFill="1" applyBorder="1" applyAlignment="1">
      <alignment horizontal="right" indent="1"/>
    </xf>
    <xf numFmtId="165" fontId="4" fillId="7" borderId="9" xfId="2" applyNumberFormat="1" applyFont="1" applyFill="1" applyBorder="1" applyAlignment="1">
      <alignment horizontal="center"/>
    </xf>
    <xf numFmtId="165" fontId="4" fillId="7" borderId="11" xfId="2" applyNumberFormat="1" applyFont="1" applyFill="1" applyBorder="1" applyAlignment="1">
      <alignment horizontal="center"/>
    </xf>
    <xf numFmtId="165" fontId="4" fillId="7" borderId="18" xfId="2" applyNumberFormat="1" applyFont="1" applyFill="1" applyBorder="1" applyAlignment="1">
      <alignment horizontal="center"/>
    </xf>
    <xf numFmtId="3" fontId="4" fillId="7" borderId="17" xfId="0" applyNumberFormat="1" applyFont="1" applyFill="1" applyBorder="1" applyAlignment="1">
      <alignment horizontal="right" indent="1"/>
    </xf>
    <xf numFmtId="3" fontId="4" fillId="4" borderId="17" xfId="0" applyNumberFormat="1" applyFont="1" applyFill="1" applyBorder="1" applyAlignment="1">
      <alignment horizontal="right" indent="1"/>
    </xf>
    <xf numFmtId="3" fontId="6" fillId="8" borderId="15" xfId="0" applyNumberFormat="1" applyFont="1" applyFill="1" applyBorder="1" applyAlignment="1">
      <alignment horizontal="right" indent="1"/>
    </xf>
    <xf numFmtId="165" fontId="4" fillId="7" borderId="11" xfId="2" applyNumberFormat="1" applyFont="1" applyFill="1" applyBorder="1" applyAlignment="1">
      <alignment horizontal="right" indent="1"/>
    </xf>
    <xf numFmtId="165" fontId="4" fillId="4" borderId="4" xfId="2" applyNumberFormat="1" applyFont="1" applyFill="1" applyBorder="1" applyAlignment="1">
      <alignment horizontal="center"/>
    </xf>
    <xf numFmtId="165" fontId="36" fillId="0" borderId="11" xfId="2" applyNumberFormat="1" applyFont="1" applyBorder="1" applyAlignment="1">
      <alignment horizontal="right" vertical="center" indent="1"/>
    </xf>
    <xf numFmtId="165" fontId="21" fillId="5" borderId="11" xfId="2" applyNumberFormat="1" applyFont="1" applyFill="1" applyBorder="1" applyAlignment="1">
      <alignment horizontal="right" vertical="center" indent="1"/>
    </xf>
    <xf numFmtId="165" fontId="36" fillId="0" borderId="25" xfId="2" applyNumberFormat="1" applyFont="1" applyBorder="1" applyAlignment="1">
      <alignment horizontal="right" indent="1"/>
    </xf>
    <xf numFmtId="165" fontId="36" fillId="0" borderId="24" xfId="2" applyNumberFormat="1" applyFont="1" applyBorder="1" applyAlignment="1">
      <alignment horizontal="right" indent="1"/>
    </xf>
    <xf numFmtId="165" fontId="36" fillId="0" borderId="27" xfId="2" applyNumberFormat="1" applyFont="1" applyBorder="1" applyAlignment="1">
      <alignment horizontal="right" indent="1"/>
    </xf>
    <xf numFmtId="165" fontId="4" fillId="4" borderId="13" xfId="2" applyNumberFormat="1" applyFont="1" applyFill="1" applyBorder="1" applyAlignment="1">
      <alignment horizontal="center"/>
    </xf>
    <xf numFmtId="0" fontId="21" fillId="5" borderId="23" xfId="0" applyFont="1" applyFill="1" applyBorder="1" applyAlignment="1">
      <alignment horizontal="center" wrapText="1"/>
    </xf>
    <xf numFmtId="0" fontId="21" fillId="5" borderId="11" xfId="0" applyFont="1" applyFill="1" applyBorder="1" applyAlignment="1">
      <alignment horizontal="center" vertical="center" wrapText="1"/>
    </xf>
    <xf numFmtId="165" fontId="0" fillId="0" borderId="11" xfId="2" applyNumberFormat="1" applyFont="1" applyBorder="1" applyAlignment="1">
      <alignment horizontal="right" indent="1"/>
    </xf>
    <xf numFmtId="165" fontId="0" fillId="0" borderId="18" xfId="2" applyNumberFormat="1" applyFont="1" applyBorder="1" applyAlignment="1">
      <alignment horizontal="right" indent="1"/>
    </xf>
    <xf numFmtId="165" fontId="4" fillId="0" borderId="18" xfId="2" applyNumberFormat="1" applyFont="1" applyFill="1" applyBorder="1" applyAlignment="1">
      <alignment horizontal="right" indent="1"/>
    </xf>
    <xf numFmtId="0" fontId="21" fillId="5" borderId="29" xfId="0" applyFont="1" applyFill="1" applyBorder="1" applyAlignment="1">
      <alignment horizontal="center" vertical="center" wrapText="1"/>
    </xf>
    <xf numFmtId="3" fontId="4" fillId="0" borderId="18" xfId="0" applyNumberFormat="1" applyFont="1" applyBorder="1" applyAlignment="1">
      <alignment horizontal="right" indent="1"/>
    </xf>
    <xf numFmtId="165" fontId="0" fillId="0" borderId="11" xfId="2" applyNumberFormat="1" applyFont="1" applyBorder="1"/>
    <xf numFmtId="165" fontId="0" fillId="0" borderId="11" xfId="0" applyNumberFormat="1" applyBorder="1"/>
    <xf numFmtId="165" fontId="39" fillId="0" borderId="11" xfId="2" applyNumberFormat="1" applyFont="1" applyBorder="1" applyAlignment="1">
      <alignment horizontal="right" indent="1"/>
    </xf>
    <xf numFmtId="165" fontId="28" fillId="5" borderId="18" xfId="2" applyNumberFormat="1" applyFont="1" applyFill="1" applyBorder="1" applyAlignment="1">
      <alignment horizontal="right" indent="1"/>
    </xf>
    <xf numFmtId="170" fontId="25" fillId="5" borderId="18" xfId="2" applyNumberFormat="1" applyFont="1" applyFill="1" applyBorder="1" applyAlignment="1">
      <alignment horizontal="right" indent="1"/>
    </xf>
    <xf numFmtId="165" fontId="0" fillId="0" borderId="23" xfId="2" applyNumberFormat="1" applyFont="1" applyBorder="1" applyAlignment="1">
      <alignment horizontal="right" indent="1"/>
    </xf>
    <xf numFmtId="165" fontId="21" fillId="5" borderId="18" xfId="0" applyNumberFormat="1" applyFont="1" applyFill="1" applyBorder="1" applyAlignment="1">
      <alignment horizontal="right" indent="1"/>
    </xf>
    <xf numFmtId="165" fontId="4" fillId="0" borderId="9" xfId="2" applyNumberFormat="1" applyFont="1" applyBorder="1" applyAlignment="1">
      <alignment horizontal="right" indent="1"/>
    </xf>
    <xf numFmtId="0" fontId="4" fillId="6" borderId="11" xfId="5" applyFont="1" applyFill="1" applyBorder="1" applyAlignment="1">
      <alignment horizontal="left" vertical="center"/>
    </xf>
    <xf numFmtId="49" fontId="4" fillId="6" borderId="11" xfId="5" applyNumberFormat="1" applyFont="1" applyFill="1" applyBorder="1" applyAlignment="1">
      <alignment horizontal="left" vertical="center"/>
    </xf>
    <xf numFmtId="0" fontId="21" fillId="5" borderId="11" xfId="5" applyFont="1" applyFill="1" applyBorder="1" applyAlignment="1">
      <alignment horizontal="left" vertical="center"/>
    </xf>
    <xf numFmtId="0" fontId="21" fillId="5" borderId="11" xfId="0" applyFont="1" applyFill="1" applyBorder="1" applyAlignment="1">
      <alignment horizontal="center" vertical="center"/>
    </xf>
    <xf numFmtId="1" fontId="36" fillId="0" borderId="25" xfId="0" applyNumberFormat="1" applyFont="1" applyBorder="1" applyAlignment="1">
      <alignment horizontal="right" indent="1"/>
    </xf>
    <xf numFmtId="1" fontId="0" fillId="0" borderId="11" xfId="0" applyNumberFormat="1" applyBorder="1" applyAlignment="1">
      <alignment horizontal="right" indent="1"/>
    </xf>
    <xf numFmtId="1" fontId="36" fillId="0" borderId="24" xfId="0" applyNumberFormat="1" applyFont="1" applyBorder="1" applyAlignment="1">
      <alignment horizontal="right" indent="1"/>
    </xf>
    <xf numFmtId="1" fontId="0" fillId="0" borderId="25" xfId="0" applyNumberFormat="1" applyBorder="1" applyAlignment="1">
      <alignment horizontal="right" indent="1"/>
    </xf>
    <xf numFmtId="1" fontId="36" fillId="0" borderId="27" xfId="0" applyNumberFormat="1" applyFont="1" applyBorder="1" applyAlignment="1">
      <alignment horizontal="right" indent="1"/>
    </xf>
    <xf numFmtId="1" fontId="21" fillId="5" borderId="11" xfId="0" applyNumberFormat="1" applyFont="1" applyFill="1" applyBorder="1" applyAlignment="1">
      <alignment horizontal="right" indent="1"/>
    </xf>
    <xf numFmtId="1" fontId="4" fillId="0" borderId="0" xfId="2" applyNumberFormat="1" applyFont="1" applyBorder="1"/>
    <xf numFmtId="1" fontId="4" fillId="0" borderId="0" xfId="0" applyNumberFormat="1" applyFont="1" applyBorder="1"/>
    <xf numFmtId="3" fontId="0" fillId="0" borderId="0" xfId="0" applyNumberFormat="1" applyBorder="1"/>
    <xf numFmtId="165" fontId="28" fillId="5" borderId="11" xfId="2" applyNumberFormat="1" applyFont="1" applyFill="1" applyBorder="1" applyAlignment="1">
      <alignment horizontal="right" indent="1"/>
    </xf>
    <xf numFmtId="3" fontId="4" fillId="7" borderId="18" xfId="0" applyNumberFormat="1" applyFont="1" applyFill="1" applyBorder="1" applyAlignment="1">
      <alignment horizontal="right" indent="1"/>
    </xf>
    <xf numFmtId="1" fontId="0" fillId="0" borderId="17" xfId="0" applyNumberFormat="1" applyBorder="1" applyAlignment="1">
      <alignment horizontal="right" indent="1"/>
    </xf>
    <xf numFmtId="165" fontId="36" fillId="0" borderId="11" xfId="0" applyNumberFormat="1" applyFont="1" applyBorder="1"/>
    <xf numFmtId="166" fontId="4" fillId="4" borderId="11" xfId="0" applyNumberFormat="1" applyFont="1" applyFill="1" applyBorder="1" applyAlignment="1">
      <alignment horizontal="right" indent="1"/>
    </xf>
    <xf numFmtId="167" fontId="36" fillId="0" borderId="25" xfId="0" applyNumberFormat="1" applyFont="1" applyBorder="1" applyAlignment="1">
      <alignment horizontal="right" indent="1"/>
    </xf>
    <xf numFmtId="3" fontId="4" fillId="0" borderId="38" xfId="6" applyNumberFormat="1" applyFont="1" applyFill="1" applyBorder="1" applyAlignment="1">
      <alignment horizontal="right" indent="1"/>
    </xf>
    <xf numFmtId="3" fontId="4" fillId="0" borderId="11" xfId="6" applyNumberFormat="1" applyFont="1" applyFill="1" applyBorder="1" applyAlignment="1">
      <alignment horizontal="right" indent="1"/>
    </xf>
    <xf numFmtId="3" fontId="4" fillId="0" borderId="23" xfId="6" applyNumberFormat="1" applyFont="1" applyFill="1" applyBorder="1" applyAlignment="1">
      <alignment horizontal="right" indent="1"/>
    </xf>
    <xf numFmtId="168" fontId="4" fillId="0" borderId="11" xfId="2" applyNumberFormat="1" applyFont="1" applyFill="1" applyBorder="1" applyAlignment="1">
      <alignment horizontal="right" inden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0"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29" fillId="0" borderId="8" xfId="0" applyFont="1" applyBorder="1" applyAlignment="1">
      <alignment horizontal="center"/>
    </xf>
    <xf numFmtId="0" fontId="30" fillId="0" borderId="0" xfId="0" applyFont="1" applyBorder="1" applyAlignment="1">
      <alignment horizontal="center"/>
    </xf>
    <xf numFmtId="0" fontId="30" fillId="0" borderId="12" xfId="0" applyFont="1" applyBorder="1" applyAlignment="1">
      <alignment horizontal="center"/>
    </xf>
    <xf numFmtId="0" fontId="32" fillId="0" borderId="8" xfId="0" applyFont="1" applyBorder="1" applyAlignment="1">
      <alignment horizontal="center"/>
    </xf>
    <xf numFmtId="0" fontId="32" fillId="0" borderId="0" xfId="0" applyFont="1" applyBorder="1" applyAlignment="1">
      <alignment horizontal="center"/>
    </xf>
    <xf numFmtId="0" fontId="32" fillId="0" borderId="12" xfId="0" applyFont="1" applyBorder="1" applyAlignment="1">
      <alignment horizontal="center"/>
    </xf>
    <xf numFmtId="0" fontId="34" fillId="0" borderId="8" xfId="0" applyFont="1" applyBorder="1" applyAlignment="1">
      <alignment horizontal="center"/>
    </xf>
    <xf numFmtId="0" fontId="34" fillId="0" borderId="0" xfId="0" applyFont="1" applyBorder="1" applyAlignment="1">
      <alignment horizontal="center"/>
    </xf>
    <xf numFmtId="0" fontId="34" fillId="0" borderId="12" xfId="0" applyFont="1" applyBorder="1" applyAlignment="1">
      <alignment horizontal="center"/>
    </xf>
    <xf numFmtId="164" fontId="31" fillId="0" borderId="8" xfId="0" applyNumberFormat="1" applyFont="1" applyBorder="1" applyAlignment="1">
      <alignment horizontal="center"/>
    </xf>
    <xf numFmtId="164" fontId="31" fillId="0" borderId="0" xfId="0" applyNumberFormat="1" applyFont="1" applyBorder="1" applyAlignment="1">
      <alignment horizontal="center"/>
    </xf>
    <xf numFmtId="164" fontId="31" fillId="0" borderId="12" xfId="0" applyNumberFormat="1" applyFont="1" applyBorder="1" applyAlignment="1">
      <alignment horizontal="center"/>
    </xf>
    <xf numFmtId="0" fontId="4" fillId="4" borderId="4" xfId="0" applyFont="1" applyFill="1" applyBorder="1" applyAlignment="1">
      <alignment horizontal="left"/>
    </xf>
    <xf numFmtId="0" fontId="4" fillId="4" borderId="3" xfId="0" applyFont="1" applyFill="1" applyBorder="1" applyAlignment="1">
      <alignment horizontal="left"/>
    </xf>
    <xf numFmtId="0" fontId="4" fillId="4" borderId="17" xfId="0" applyFont="1" applyFill="1" applyBorder="1" applyAlignment="1">
      <alignment horizontal="left"/>
    </xf>
    <xf numFmtId="0" fontId="21" fillId="5" borderId="4" xfId="0" applyFont="1" applyFill="1" applyBorder="1" applyAlignment="1">
      <alignment horizontal="left" vertical="center"/>
    </xf>
    <xf numFmtId="0" fontId="21" fillId="5" borderId="3"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1" xfId="0" applyFont="1" applyFill="1" applyBorder="1" applyAlignment="1">
      <alignment horizontal="right"/>
    </xf>
    <xf numFmtId="0" fontId="4" fillId="6" borderId="4" xfId="0" applyFont="1" applyFill="1" applyBorder="1" applyAlignment="1">
      <alignment horizontal="left"/>
    </xf>
    <xf numFmtId="0" fontId="4" fillId="6" borderId="17" xfId="0" applyFont="1" applyFill="1" applyBorder="1" applyAlignment="1">
      <alignment horizontal="left"/>
    </xf>
    <xf numFmtId="0" fontId="4" fillId="7" borderId="11" xfId="0" applyFont="1" applyFill="1" applyBorder="1" applyAlignment="1">
      <alignment horizontal="left" vertical="center"/>
    </xf>
    <xf numFmtId="0" fontId="0" fillId="0" borderId="11" xfId="0" applyBorder="1" applyAlignment="1">
      <alignment horizontal="left" vertical="center"/>
    </xf>
    <xf numFmtId="0" fontId="4" fillId="7" borderId="3" xfId="0" applyFont="1" applyFill="1" applyBorder="1" applyAlignment="1">
      <alignment horizontal="left" vertical="center"/>
    </xf>
    <xf numFmtId="0" fontId="0" fillId="0" borderId="3" xfId="0" applyBorder="1" applyAlignment="1">
      <alignment horizontal="left" vertical="center"/>
    </xf>
    <xf numFmtId="0" fontId="0" fillId="0" borderId="17" xfId="0" applyBorder="1" applyAlignment="1">
      <alignment horizontal="left" vertical="center"/>
    </xf>
    <xf numFmtId="0" fontId="21" fillId="5" borderId="23" xfId="0" applyFont="1" applyFill="1" applyBorder="1" applyAlignment="1">
      <alignment horizontal="center" wrapText="1"/>
    </xf>
    <xf numFmtId="0" fontId="21" fillId="5" borderId="9" xfId="0" applyFont="1" applyFill="1" applyBorder="1" applyAlignment="1">
      <alignment horizontal="center" wrapText="1"/>
    </xf>
    <xf numFmtId="0" fontId="25" fillId="5" borderId="11" xfId="0" applyFont="1" applyFill="1" applyBorder="1" applyAlignment="1">
      <alignment horizontal="left"/>
    </xf>
    <xf numFmtId="0" fontId="3" fillId="5" borderId="11" xfId="0" applyFont="1" applyFill="1" applyBorder="1" applyAlignment="1"/>
    <xf numFmtId="0" fontId="4" fillId="7" borderId="21" xfId="0" applyFont="1" applyFill="1" applyBorder="1" applyAlignment="1">
      <alignment horizontal="left" vertical="top" wrapText="1"/>
    </xf>
    <xf numFmtId="0" fontId="4" fillId="7" borderId="23" xfId="0" applyFont="1" applyFill="1" applyBorder="1" applyAlignment="1">
      <alignment horizontal="left" vertical="top" wrapText="1"/>
    </xf>
    <xf numFmtId="0" fontId="4" fillId="7" borderId="23" xfId="0" applyFont="1" applyFill="1" applyBorder="1" applyAlignment="1">
      <alignment horizontal="left" wrapText="1"/>
    </xf>
    <xf numFmtId="0" fontId="25" fillId="5" borderId="11" xfId="0" applyFont="1" applyFill="1" applyBorder="1" applyAlignment="1"/>
    <xf numFmtId="0" fontId="3" fillId="5" borderId="18" xfId="0" applyFont="1" applyFill="1" applyBorder="1" applyAlignment="1"/>
    <xf numFmtId="0" fontId="4" fillId="7" borderId="13" xfId="0" applyFont="1" applyFill="1" applyBorder="1" applyAlignment="1">
      <alignment vertical="top" wrapText="1"/>
    </xf>
    <xf numFmtId="0" fontId="4" fillId="7" borderId="20" xfId="0" applyFont="1" applyFill="1" applyBorder="1" applyAlignment="1">
      <alignment vertical="top" wrapText="1"/>
    </xf>
    <xf numFmtId="0" fontId="4" fillId="7" borderId="21" xfId="0" applyFont="1" applyFill="1" applyBorder="1" applyAlignment="1">
      <alignment vertical="top" wrapText="1"/>
    </xf>
    <xf numFmtId="0" fontId="4" fillId="6" borderId="11" xfId="0" applyFont="1" applyFill="1" applyBorder="1" applyAlignment="1">
      <alignment horizontal="right"/>
    </xf>
    <xf numFmtId="0" fontId="6" fillId="6" borderId="4" xfId="0" applyFont="1" applyFill="1" applyBorder="1" applyAlignment="1">
      <alignment horizontal="right"/>
    </xf>
    <xf numFmtId="0" fontId="6" fillId="6" borderId="17" xfId="0" applyFont="1" applyFill="1" applyBorder="1" applyAlignment="1">
      <alignment horizontal="right"/>
    </xf>
    <xf numFmtId="0" fontId="4" fillId="6" borderId="23" xfId="0" applyFont="1" applyFill="1" applyBorder="1" applyAlignment="1">
      <alignment horizontal="center" vertical="center"/>
    </xf>
    <xf numFmtId="0" fontId="4" fillId="6" borderId="18" xfId="0" applyFont="1" applyFill="1" applyBorder="1" applyAlignment="1">
      <alignment horizontal="center" vertical="center"/>
    </xf>
    <xf numFmtId="0" fontId="21" fillId="5" borderId="4" xfId="0" applyFont="1" applyFill="1" applyBorder="1" applyAlignment="1">
      <alignment horizontal="right"/>
    </xf>
    <xf numFmtId="0" fontId="21" fillId="5" borderId="17" xfId="0" applyFont="1" applyFill="1" applyBorder="1" applyAlignment="1">
      <alignment horizontal="right"/>
    </xf>
    <xf numFmtId="0" fontId="4" fillId="6" borderId="23" xfId="0" applyFont="1" applyFill="1" applyBorder="1" applyAlignment="1">
      <alignment horizontal="left" vertical="center"/>
    </xf>
    <xf numFmtId="0" fontId="4" fillId="6" borderId="18" xfId="0" applyFont="1" applyFill="1" applyBorder="1" applyAlignment="1">
      <alignment horizontal="left" vertical="center"/>
    </xf>
    <xf numFmtId="0" fontId="4" fillId="4" borderId="4" xfId="0" applyFont="1" applyFill="1" applyBorder="1" applyAlignment="1">
      <alignment horizontal="center"/>
    </xf>
    <xf numFmtId="0" fontId="4" fillId="4" borderId="3" xfId="0" applyFont="1" applyFill="1" applyBorder="1" applyAlignment="1">
      <alignment horizontal="center"/>
    </xf>
    <xf numFmtId="49" fontId="4" fillId="4" borderId="11" xfId="0" applyNumberFormat="1" applyFont="1" applyFill="1" applyBorder="1" applyAlignment="1">
      <alignment horizontal="center"/>
    </xf>
    <xf numFmtId="49" fontId="0" fillId="4" borderId="11" xfId="0" applyNumberFormat="1" applyFill="1" applyBorder="1" applyAlignment="1">
      <alignment horizontal="center"/>
    </xf>
    <xf numFmtId="0" fontId="4" fillId="4" borderId="11" xfId="0" applyFont="1" applyFill="1" applyBorder="1" applyAlignment="1">
      <alignment horizontal="left"/>
    </xf>
    <xf numFmtId="0" fontId="21" fillId="5" borderId="11" xfId="0" applyFont="1" applyFill="1" applyBorder="1" applyAlignment="1">
      <alignment horizontal="center" vertical="center" wrapText="1"/>
    </xf>
    <xf numFmtId="0" fontId="21" fillId="5" borderId="11" xfId="0" applyFont="1" applyFill="1" applyBorder="1" applyAlignment="1">
      <alignment horizontal="center" vertical="center"/>
    </xf>
    <xf numFmtId="0" fontId="4" fillId="6" borderId="11" xfId="0" applyFont="1" applyFill="1" applyBorder="1" applyAlignment="1">
      <alignment horizontal="center" vertical="center"/>
    </xf>
    <xf numFmtId="0" fontId="6" fillId="8" borderId="4" xfId="0" applyFont="1" applyFill="1" applyBorder="1" applyAlignment="1">
      <alignment horizontal="left" wrapText="1"/>
    </xf>
    <xf numFmtId="0" fontId="6" fillId="8" borderId="17" xfId="0" applyFont="1" applyFill="1" applyBorder="1" applyAlignment="1">
      <alignment horizontal="left" wrapText="1"/>
    </xf>
    <xf numFmtId="0" fontId="4" fillId="4" borderId="4" xfId="0" applyFont="1" applyFill="1" applyBorder="1" applyAlignment="1">
      <alignment horizontal="left" vertical="center" indent="3"/>
    </xf>
    <xf numFmtId="0" fontId="4" fillId="4" borderId="17" xfId="0" applyFont="1" applyFill="1" applyBorder="1" applyAlignment="1">
      <alignment horizontal="left" vertical="center" indent="3"/>
    </xf>
    <xf numFmtId="0" fontId="4" fillId="6" borderId="11" xfId="0" applyFont="1" applyFill="1" applyBorder="1" applyAlignment="1">
      <alignment horizontal="left"/>
    </xf>
    <xf numFmtId="0" fontId="9" fillId="0" borderId="0" xfId="0" applyFont="1" applyFill="1" applyBorder="1" applyAlignment="1">
      <alignment horizontal="center"/>
    </xf>
    <xf numFmtId="0" fontId="12" fillId="6" borderId="4"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17" xfId="0" applyFont="1" applyFill="1" applyBorder="1" applyAlignment="1">
      <alignment horizontal="center" vertical="top" wrapText="1"/>
    </xf>
    <xf numFmtId="0" fontId="21" fillId="5" borderId="3" xfId="0" applyFont="1" applyFill="1" applyBorder="1" applyAlignment="1">
      <alignment horizontal="right"/>
    </xf>
    <xf numFmtId="0" fontId="21" fillId="5" borderId="4" xfId="0" applyFont="1" applyFill="1" applyBorder="1" applyAlignment="1">
      <alignment horizontal="left"/>
    </xf>
    <xf numFmtId="0" fontId="21" fillId="5" borderId="3" xfId="0" applyFont="1" applyFill="1" applyBorder="1" applyAlignment="1">
      <alignment horizontal="left"/>
    </xf>
    <xf numFmtId="0" fontId="21" fillId="5" borderId="17" xfId="0" applyFont="1" applyFill="1" applyBorder="1" applyAlignment="1">
      <alignment horizontal="left"/>
    </xf>
    <xf numFmtId="0" fontId="4" fillId="6" borderId="23"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19" fillId="0" borderId="11" xfId="0" applyFont="1" applyBorder="1" applyAlignment="1">
      <alignment horizontal="left" wrapText="1"/>
    </xf>
    <xf numFmtId="0" fontId="0" fillId="0" borderId="11" xfId="0" applyBorder="1" applyAlignment="1">
      <alignment wrapText="1"/>
    </xf>
    <xf numFmtId="0" fontId="19" fillId="0" borderId="11" xfId="0" applyFont="1" applyBorder="1" applyAlignment="1">
      <alignment horizontal="left" vertical="center" wrapText="1"/>
    </xf>
    <xf numFmtId="0" fontId="4" fillId="6" borderId="26" xfId="0" applyFont="1" applyFill="1" applyBorder="1" applyAlignment="1">
      <alignment horizontal="left" vertical="center" indent="2"/>
    </xf>
    <xf numFmtId="0" fontId="0" fillId="0" borderId="27" xfId="0" applyBorder="1" applyAlignment="1">
      <alignment horizontal="left" vertical="center" indent="2"/>
    </xf>
    <xf numFmtId="0" fontId="4" fillId="6" borderId="4" xfId="0" applyFont="1" applyFill="1" applyBorder="1" applyAlignment="1">
      <alignment horizontal="left" vertical="center" indent="2"/>
    </xf>
    <xf numFmtId="0" fontId="4" fillId="6" borderId="17" xfId="0" applyFont="1" applyFill="1" applyBorder="1" applyAlignment="1">
      <alignment horizontal="left" vertical="center" indent="2"/>
    </xf>
    <xf numFmtId="0" fontId="37" fillId="6" borderId="4" xfId="0" applyFont="1" applyFill="1" applyBorder="1" applyAlignment="1">
      <alignment horizontal="left" vertical="center" indent="2"/>
    </xf>
    <xf numFmtId="0" fontId="4" fillId="6" borderId="9" xfId="0" applyFont="1" applyFill="1" applyBorder="1" applyAlignment="1">
      <alignment horizontal="left" vertical="center" indent="2"/>
    </xf>
    <xf numFmtId="0" fontId="11" fillId="0" borderId="11" xfId="0" applyFont="1" applyBorder="1" applyAlignment="1">
      <alignment horizontal="center" wrapText="1"/>
    </xf>
    <xf numFmtId="0" fontId="21" fillId="5" borderId="11" xfId="0" applyFont="1" applyFill="1" applyBorder="1" applyAlignment="1">
      <alignment horizontal="left"/>
    </xf>
    <xf numFmtId="0" fontId="21" fillId="5" borderId="16" xfId="0" applyFont="1" applyFill="1" applyBorder="1" applyAlignment="1">
      <alignment horizontal="left"/>
    </xf>
    <xf numFmtId="0" fontId="21" fillId="5" borderId="15" xfId="0" applyFont="1" applyFill="1" applyBorder="1" applyAlignment="1">
      <alignment horizontal="left"/>
    </xf>
    <xf numFmtId="0" fontId="21" fillId="5" borderId="11" xfId="0" applyFont="1" applyFill="1" applyBorder="1" applyAlignment="1">
      <alignment horizontal="left" vertical="center"/>
    </xf>
    <xf numFmtId="0" fontId="4" fillId="6" borderId="4" xfId="0" applyFont="1" applyFill="1" applyBorder="1" applyAlignment="1">
      <alignment horizontal="left" vertical="center"/>
    </xf>
    <xf numFmtId="0" fontId="4" fillId="6" borderId="17" xfId="0" applyFont="1" applyFill="1" applyBorder="1" applyAlignment="1">
      <alignment horizontal="left" vertical="center"/>
    </xf>
    <xf numFmtId="0" fontId="4" fillId="6" borderId="3" xfId="0" applyFont="1" applyFill="1" applyBorder="1" applyAlignment="1">
      <alignment horizontal="left" vertical="center"/>
    </xf>
    <xf numFmtId="0" fontId="4" fillId="6" borderId="13"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1" xfId="0" applyFont="1" applyFill="1" applyBorder="1" applyAlignment="1">
      <alignment horizontal="left" vertical="center"/>
    </xf>
    <xf numFmtId="0" fontId="4" fillId="6" borderId="13" xfId="0" applyFont="1" applyFill="1" applyBorder="1" applyAlignment="1">
      <alignment horizontal="left" vertical="center"/>
    </xf>
    <xf numFmtId="0" fontId="4" fillId="6" borderId="21" xfId="0" applyFont="1" applyFill="1" applyBorder="1" applyAlignment="1">
      <alignment horizontal="left" vertical="center"/>
    </xf>
    <xf numFmtId="0" fontId="4" fillId="0" borderId="0" xfId="0" applyFont="1" applyBorder="1" applyAlignment="1">
      <alignment vertical="top" wrapText="1"/>
    </xf>
    <xf numFmtId="0" fontId="36" fillId="0" borderId="0" xfId="0" applyFont="1" applyBorder="1" applyAlignment="1">
      <alignment vertical="top" wrapText="1"/>
    </xf>
    <xf numFmtId="0" fontId="4" fillId="0" borderId="0" xfId="0" applyFont="1" applyBorder="1" applyAlignment="1">
      <alignment vertical="center" wrapText="1"/>
    </xf>
  </cellXfs>
  <cellStyles count="7">
    <cellStyle name="Lien hypertexte" xfId="3" builtinId="8"/>
    <cellStyle name="Milliers" xfId="1" builtinId="3"/>
    <cellStyle name="Milliers [0]" xfId="6" builtinId="6"/>
    <cellStyle name="Normal" xfId="0" builtinId="0"/>
    <cellStyle name="Normal 3" xfId="5"/>
    <cellStyle name="Normal 4" xfId="4"/>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8525" y="152400"/>
          <a:ext cx="2333624" cy="857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6350" y="0"/>
          <a:ext cx="2333624" cy="857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439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5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15925" y="400050"/>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572125" y="381000"/>
          <a:ext cx="2268324" cy="8286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8" tint="-0.249977111117893"/>
    <pageSetUpPr fitToPage="1"/>
  </sheetPr>
  <dimension ref="A1:N35"/>
  <sheetViews>
    <sheetView workbookViewId="0">
      <selection activeCell="B2" sqref="B2:N35"/>
    </sheetView>
  </sheetViews>
  <sheetFormatPr baseColWidth="10" defaultRowHeight="15" x14ac:dyDescent="0.25"/>
  <cols>
    <col min="1" max="1" width="4.85546875" style="43" customWidth="1"/>
  </cols>
  <sheetData>
    <row r="1" spans="2:14" s="43" customFormat="1" ht="15.75" thickBot="1" x14ac:dyDescent="0.3"/>
    <row r="2" spans="2:14" x14ac:dyDescent="0.25">
      <c r="B2" s="404" t="s">
        <v>474</v>
      </c>
      <c r="C2" s="405"/>
      <c r="D2" s="405"/>
      <c r="E2" s="405"/>
      <c r="F2" s="405"/>
      <c r="G2" s="405"/>
      <c r="H2" s="405"/>
      <c r="I2" s="405"/>
      <c r="J2" s="405"/>
      <c r="K2" s="405"/>
      <c r="L2" s="405"/>
      <c r="M2" s="405"/>
      <c r="N2" s="406"/>
    </row>
    <row r="3" spans="2:14" x14ac:dyDescent="0.25">
      <c r="B3" s="407"/>
      <c r="C3" s="408"/>
      <c r="D3" s="408"/>
      <c r="E3" s="408"/>
      <c r="F3" s="408"/>
      <c r="G3" s="408"/>
      <c r="H3" s="408"/>
      <c r="I3" s="408"/>
      <c r="J3" s="408"/>
      <c r="K3" s="408"/>
      <c r="L3" s="408"/>
      <c r="M3" s="408"/>
      <c r="N3" s="409"/>
    </row>
    <row r="4" spans="2:14" x14ac:dyDescent="0.25">
      <c r="B4" s="407"/>
      <c r="C4" s="408"/>
      <c r="D4" s="408"/>
      <c r="E4" s="408"/>
      <c r="F4" s="408"/>
      <c r="G4" s="408"/>
      <c r="H4" s="408"/>
      <c r="I4" s="408"/>
      <c r="J4" s="408"/>
      <c r="K4" s="408"/>
      <c r="L4" s="408"/>
      <c r="M4" s="408"/>
      <c r="N4" s="409"/>
    </row>
    <row r="5" spans="2:14" x14ac:dyDescent="0.25">
      <c r="B5" s="407"/>
      <c r="C5" s="408"/>
      <c r="D5" s="408"/>
      <c r="E5" s="408"/>
      <c r="F5" s="408"/>
      <c r="G5" s="408"/>
      <c r="H5" s="408"/>
      <c r="I5" s="408"/>
      <c r="J5" s="408"/>
      <c r="K5" s="408"/>
      <c r="L5" s="408"/>
      <c r="M5" s="408"/>
      <c r="N5" s="409"/>
    </row>
    <row r="6" spans="2:14" x14ac:dyDescent="0.25">
      <c r="B6" s="407"/>
      <c r="C6" s="408"/>
      <c r="D6" s="408"/>
      <c r="E6" s="408"/>
      <c r="F6" s="408"/>
      <c r="G6" s="408"/>
      <c r="H6" s="408"/>
      <c r="I6" s="408"/>
      <c r="J6" s="408"/>
      <c r="K6" s="408"/>
      <c r="L6" s="408"/>
      <c r="M6" s="408"/>
      <c r="N6" s="409"/>
    </row>
    <row r="7" spans="2:14" x14ac:dyDescent="0.25">
      <c r="B7" s="407"/>
      <c r="C7" s="408"/>
      <c r="D7" s="408"/>
      <c r="E7" s="408"/>
      <c r="F7" s="408"/>
      <c r="G7" s="408"/>
      <c r="H7" s="408"/>
      <c r="I7" s="408"/>
      <c r="J7" s="408"/>
      <c r="K7" s="408"/>
      <c r="L7" s="408"/>
      <c r="M7" s="408"/>
      <c r="N7" s="409"/>
    </row>
    <row r="8" spans="2:14" x14ac:dyDescent="0.25">
      <c r="B8" s="407"/>
      <c r="C8" s="408"/>
      <c r="D8" s="408"/>
      <c r="E8" s="408"/>
      <c r="F8" s="408"/>
      <c r="G8" s="408"/>
      <c r="H8" s="408"/>
      <c r="I8" s="408"/>
      <c r="J8" s="408"/>
      <c r="K8" s="408"/>
      <c r="L8" s="408"/>
      <c r="M8" s="408"/>
      <c r="N8" s="409"/>
    </row>
    <row r="9" spans="2:14" x14ac:dyDescent="0.25">
      <c r="B9" s="407"/>
      <c r="C9" s="408"/>
      <c r="D9" s="408"/>
      <c r="E9" s="408"/>
      <c r="F9" s="408"/>
      <c r="G9" s="408"/>
      <c r="H9" s="408"/>
      <c r="I9" s="408"/>
      <c r="J9" s="408"/>
      <c r="K9" s="408"/>
      <c r="L9" s="408"/>
      <c r="M9" s="408"/>
      <c r="N9" s="409"/>
    </row>
    <row r="10" spans="2:14" x14ac:dyDescent="0.25">
      <c r="B10" s="407"/>
      <c r="C10" s="408"/>
      <c r="D10" s="408"/>
      <c r="E10" s="408"/>
      <c r="F10" s="408"/>
      <c r="G10" s="408"/>
      <c r="H10" s="408"/>
      <c r="I10" s="408"/>
      <c r="J10" s="408"/>
      <c r="K10" s="408"/>
      <c r="L10" s="408"/>
      <c r="M10" s="408"/>
      <c r="N10" s="409"/>
    </row>
    <row r="11" spans="2:14" x14ac:dyDescent="0.25">
      <c r="B11" s="407"/>
      <c r="C11" s="408"/>
      <c r="D11" s="408"/>
      <c r="E11" s="408"/>
      <c r="F11" s="408"/>
      <c r="G11" s="408"/>
      <c r="H11" s="408"/>
      <c r="I11" s="408"/>
      <c r="J11" s="408"/>
      <c r="K11" s="408"/>
      <c r="L11" s="408"/>
      <c r="M11" s="408"/>
      <c r="N11" s="409"/>
    </row>
    <row r="12" spans="2:14" x14ac:dyDescent="0.25">
      <c r="B12" s="407"/>
      <c r="C12" s="408"/>
      <c r="D12" s="408"/>
      <c r="E12" s="408"/>
      <c r="F12" s="408"/>
      <c r="G12" s="408"/>
      <c r="H12" s="408"/>
      <c r="I12" s="408"/>
      <c r="J12" s="408"/>
      <c r="K12" s="408"/>
      <c r="L12" s="408"/>
      <c r="M12" s="408"/>
      <c r="N12" s="409"/>
    </row>
    <row r="13" spans="2:14" x14ac:dyDescent="0.25">
      <c r="B13" s="407"/>
      <c r="C13" s="408"/>
      <c r="D13" s="408"/>
      <c r="E13" s="408"/>
      <c r="F13" s="408"/>
      <c r="G13" s="408"/>
      <c r="H13" s="408"/>
      <c r="I13" s="408"/>
      <c r="J13" s="408"/>
      <c r="K13" s="408"/>
      <c r="L13" s="408"/>
      <c r="M13" s="408"/>
      <c r="N13" s="409"/>
    </row>
    <row r="14" spans="2:14" x14ac:dyDescent="0.25">
      <c r="B14" s="407"/>
      <c r="C14" s="408"/>
      <c r="D14" s="408"/>
      <c r="E14" s="408"/>
      <c r="F14" s="408"/>
      <c r="G14" s="408"/>
      <c r="H14" s="408"/>
      <c r="I14" s="408"/>
      <c r="J14" s="408"/>
      <c r="K14" s="408"/>
      <c r="L14" s="408"/>
      <c r="M14" s="408"/>
      <c r="N14" s="409"/>
    </row>
    <row r="15" spans="2:14" x14ac:dyDescent="0.25">
      <c r="B15" s="407"/>
      <c r="C15" s="408"/>
      <c r="D15" s="408"/>
      <c r="E15" s="408"/>
      <c r="F15" s="408"/>
      <c r="G15" s="408"/>
      <c r="H15" s="408"/>
      <c r="I15" s="408"/>
      <c r="J15" s="408"/>
      <c r="K15" s="408"/>
      <c r="L15" s="408"/>
      <c r="M15" s="408"/>
      <c r="N15" s="409"/>
    </row>
    <row r="16" spans="2:14" x14ac:dyDescent="0.25">
      <c r="B16" s="407"/>
      <c r="C16" s="408"/>
      <c r="D16" s="408"/>
      <c r="E16" s="408"/>
      <c r="F16" s="408"/>
      <c r="G16" s="408"/>
      <c r="H16" s="408"/>
      <c r="I16" s="408"/>
      <c r="J16" s="408"/>
      <c r="K16" s="408"/>
      <c r="L16" s="408"/>
      <c r="M16" s="408"/>
      <c r="N16" s="409"/>
    </row>
    <row r="17" spans="2:14" x14ac:dyDescent="0.25">
      <c r="B17" s="407"/>
      <c r="C17" s="408"/>
      <c r="D17" s="408"/>
      <c r="E17" s="408"/>
      <c r="F17" s="408"/>
      <c r="G17" s="408"/>
      <c r="H17" s="408"/>
      <c r="I17" s="408"/>
      <c r="J17" s="408"/>
      <c r="K17" s="408"/>
      <c r="L17" s="408"/>
      <c r="M17" s="408"/>
      <c r="N17" s="409"/>
    </row>
    <row r="18" spans="2:14" x14ac:dyDescent="0.25">
      <c r="B18" s="407"/>
      <c r="C18" s="408"/>
      <c r="D18" s="408"/>
      <c r="E18" s="408"/>
      <c r="F18" s="408"/>
      <c r="G18" s="408"/>
      <c r="H18" s="408"/>
      <c r="I18" s="408"/>
      <c r="J18" s="408"/>
      <c r="K18" s="408"/>
      <c r="L18" s="408"/>
      <c r="M18" s="408"/>
      <c r="N18" s="409"/>
    </row>
    <row r="19" spans="2:14" x14ac:dyDescent="0.25">
      <c r="B19" s="407"/>
      <c r="C19" s="408"/>
      <c r="D19" s="408"/>
      <c r="E19" s="408"/>
      <c r="F19" s="408"/>
      <c r="G19" s="408"/>
      <c r="H19" s="408"/>
      <c r="I19" s="408"/>
      <c r="J19" s="408"/>
      <c r="K19" s="408"/>
      <c r="L19" s="408"/>
      <c r="M19" s="408"/>
      <c r="N19" s="409"/>
    </row>
    <row r="20" spans="2:14" x14ac:dyDescent="0.25">
      <c r="B20" s="407"/>
      <c r="C20" s="408"/>
      <c r="D20" s="408"/>
      <c r="E20" s="408"/>
      <c r="F20" s="408"/>
      <c r="G20" s="408"/>
      <c r="H20" s="408"/>
      <c r="I20" s="408"/>
      <c r="J20" s="408"/>
      <c r="K20" s="408"/>
      <c r="L20" s="408"/>
      <c r="M20" s="408"/>
      <c r="N20" s="409"/>
    </row>
    <row r="21" spans="2:14" x14ac:dyDescent="0.25">
      <c r="B21" s="407"/>
      <c r="C21" s="408"/>
      <c r="D21" s="408"/>
      <c r="E21" s="408"/>
      <c r="F21" s="408"/>
      <c r="G21" s="408"/>
      <c r="H21" s="408"/>
      <c r="I21" s="408"/>
      <c r="J21" s="408"/>
      <c r="K21" s="408"/>
      <c r="L21" s="408"/>
      <c r="M21" s="408"/>
      <c r="N21" s="409"/>
    </row>
    <row r="22" spans="2:14" x14ac:dyDescent="0.25">
      <c r="B22" s="407"/>
      <c r="C22" s="408"/>
      <c r="D22" s="408"/>
      <c r="E22" s="408"/>
      <c r="F22" s="408"/>
      <c r="G22" s="408"/>
      <c r="H22" s="408"/>
      <c r="I22" s="408"/>
      <c r="J22" s="408"/>
      <c r="K22" s="408"/>
      <c r="L22" s="408"/>
      <c r="M22" s="408"/>
      <c r="N22" s="409"/>
    </row>
    <row r="23" spans="2:14" x14ac:dyDescent="0.25">
      <c r="B23" s="407"/>
      <c r="C23" s="408"/>
      <c r="D23" s="408"/>
      <c r="E23" s="408"/>
      <c r="F23" s="408"/>
      <c r="G23" s="408"/>
      <c r="H23" s="408"/>
      <c r="I23" s="408"/>
      <c r="J23" s="408"/>
      <c r="K23" s="408"/>
      <c r="L23" s="408"/>
      <c r="M23" s="408"/>
      <c r="N23" s="409"/>
    </row>
    <row r="24" spans="2:14" x14ac:dyDescent="0.25">
      <c r="B24" s="407"/>
      <c r="C24" s="408"/>
      <c r="D24" s="408"/>
      <c r="E24" s="408"/>
      <c r="F24" s="408"/>
      <c r="G24" s="408"/>
      <c r="H24" s="408"/>
      <c r="I24" s="408"/>
      <c r="J24" s="408"/>
      <c r="K24" s="408"/>
      <c r="L24" s="408"/>
      <c r="M24" s="408"/>
      <c r="N24" s="409"/>
    </row>
    <row r="25" spans="2:14" x14ac:dyDescent="0.25">
      <c r="B25" s="407"/>
      <c r="C25" s="408"/>
      <c r="D25" s="408"/>
      <c r="E25" s="408"/>
      <c r="F25" s="408"/>
      <c r="G25" s="408"/>
      <c r="H25" s="408"/>
      <c r="I25" s="408"/>
      <c r="J25" s="408"/>
      <c r="K25" s="408"/>
      <c r="L25" s="408"/>
      <c r="M25" s="408"/>
      <c r="N25" s="409"/>
    </row>
    <row r="26" spans="2:14" x14ac:dyDescent="0.25">
      <c r="B26" s="407"/>
      <c r="C26" s="408"/>
      <c r="D26" s="408"/>
      <c r="E26" s="408"/>
      <c r="F26" s="408"/>
      <c r="G26" s="408"/>
      <c r="H26" s="408"/>
      <c r="I26" s="408"/>
      <c r="J26" s="408"/>
      <c r="K26" s="408"/>
      <c r="L26" s="408"/>
      <c r="M26" s="408"/>
      <c r="N26" s="409"/>
    </row>
    <row r="27" spans="2:14" x14ac:dyDescent="0.25">
      <c r="B27" s="407"/>
      <c r="C27" s="408"/>
      <c r="D27" s="408"/>
      <c r="E27" s="408"/>
      <c r="F27" s="408"/>
      <c r="G27" s="408"/>
      <c r="H27" s="408"/>
      <c r="I27" s="408"/>
      <c r="J27" s="408"/>
      <c r="K27" s="408"/>
      <c r="L27" s="408"/>
      <c r="M27" s="408"/>
      <c r="N27" s="409"/>
    </row>
    <row r="28" spans="2:14" x14ac:dyDescent="0.25">
      <c r="B28" s="407"/>
      <c r="C28" s="408"/>
      <c r="D28" s="408"/>
      <c r="E28" s="408"/>
      <c r="F28" s="408"/>
      <c r="G28" s="408"/>
      <c r="H28" s="408"/>
      <c r="I28" s="408"/>
      <c r="J28" s="408"/>
      <c r="K28" s="408"/>
      <c r="L28" s="408"/>
      <c r="M28" s="408"/>
      <c r="N28" s="409"/>
    </row>
    <row r="29" spans="2:14" x14ac:dyDescent="0.25">
      <c r="B29" s="407"/>
      <c r="C29" s="408"/>
      <c r="D29" s="408"/>
      <c r="E29" s="408"/>
      <c r="F29" s="408"/>
      <c r="G29" s="408"/>
      <c r="H29" s="408"/>
      <c r="I29" s="408"/>
      <c r="J29" s="408"/>
      <c r="K29" s="408"/>
      <c r="L29" s="408"/>
      <c r="M29" s="408"/>
      <c r="N29" s="409"/>
    </row>
    <row r="30" spans="2:14" x14ac:dyDescent="0.25">
      <c r="B30" s="407"/>
      <c r="C30" s="408"/>
      <c r="D30" s="408"/>
      <c r="E30" s="408"/>
      <c r="F30" s="408"/>
      <c r="G30" s="408"/>
      <c r="H30" s="408"/>
      <c r="I30" s="408"/>
      <c r="J30" s="408"/>
      <c r="K30" s="408"/>
      <c r="L30" s="408"/>
      <c r="M30" s="408"/>
      <c r="N30" s="409"/>
    </row>
    <row r="31" spans="2:14" x14ac:dyDescent="0.25">
      <c r="B31" s="407"/>
      <c r="C31" s="408"/>
      <c r="D31" s="408"/>
      <c r="E31" s="408"/>
      <c r="F31" s="408"/>
      <c r="G31" s="408"/>
      <c r="H31" s="408"/>
      <c r="I31" s="408"/>
      <c r="J31" s="408"/>
      <c r="K31" s="408"/>
      <c r="L31" s="408"/>
      <c r="M31" s="408"/>
      <c r="N31" s="409"/>
    </row>
    <row r="32" spans="2:14" x14ac:dyDescent="0.25">
      <c r="B32" s="407"/>
      <c r="C32" s="408"/>
      <c r="D32" s="408"/>
      <c r="E32" s="408"/>
      <c r="F32" s="408"/>
      <c r="G32" s="408"/>
      <c r="H32" s="408"/>
      <c r="I32" s="408"/>
      <c r="J32" s="408"/>
      <c r="K32" s="408"/>
      <c r="L32" s="408"/>
      <c r="M32" s="408"/>
      <c r="N32" s="409"/>
    </row>
    <row r="33" spans="2:14" x14ac:dyDescent="0.25">
      <c r="B33" s="407"/>
      <c r="C33" s="408"/>
      <c r="D33" s="408"/>
      <c r="E33" s="408"/>
      <c r="F33" s="408"/>
      <c r="G33" s="408"/>
      <c r="H33" s="408"/>
      <c r="I33" s="408"/>
      <c r="J33" s="408"/>
      <c r="K33" s="408"/>
      <c r="L33" s="408"/>
      <c r="M33" s="408"/>
      <c r="N33" s="409"/>
    </row>
    <row r="34" spans="2:14" x14ac:dyDescent="0.25">
      <c r="B34" s="407"/>
      <c r="C34" s="408"/>
      <c r="D34" s="408"/>
      <c r="E34" s="408"/>
      <c r="F34" s="408"/>
      <c r="G34" s="408"/>
      <c r="H34" s="408"/>
      <c r="I34" s="408"/>
      <c r="J34" s="408"/>
      <c r="K34" s="408"/>
      <c r="L34" s="408"/>
      <c r="M34" s="408"/>
      <c r="N34" s="409"/>
    </row>
    <row r="35" spans="2:14" ht="15.75" thickBot="1" x14ac:dyDescent="0.3">
      <c r="B35" s="410"/>
      <c r="C35" s="411"/>
      <c r="D35" s="411"/>
      <c r="E35" s="411"/>
      <c r="F35" s="411"/>
      <c r="G35" s="411"/>
      <c r="H35" s="411"/>
      <c r="I35" s="411"/>
      <c r="J35" s="411"/>
      <c r="K35" s="411"/>
      <c r="L35" s="411"/>
      <c r="M35" s="411"/>
      <c r="N35" s="412"/>
    </row>
  </sheetData>
  <sheetProtection password="EE25" sheet="1" objects="1" scenarios="1"/>
  <mergeCells count="1">
    <mergeCell ref="B2:N35"/>
  </mergeCells>
  <pageMargins left="0.25" right="0.25" top="0.75" bottom="0.75" header="0.3" footer="0.3"/>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8" tint="-0.249977111117893"/>
  </sheetPr>
  <dimension ref="A1:M25"/>
  <sheetViews>
    <sheetView showGridLines="0" zoomScaleNormal="100" workbookViewId="0">
      <selection activeCell="B13" sqref="A13:M30"/>
    </sheetView>
  </sheetViews>
  <sheetFormatPr baseColWidth="10" defaultRowHeight="15" x14ac:dyDescent="0.25"/>
  <cols>
    <col min="1" max="1" width="11.42578125" style="43"/>
    <col min="2" max="2" width="31.85546875" bestFit="1" customWidth="1"/>
  </cols>
  <sheetData>
    <row r="1" spans="2:13" s="43" customFormat="1" x14ac:dyDescent="0.25"/>
    <row r="2" spans="2:13" s="43" customFormat="1" ht="15.75" thickBot="1" x14ac:dyDescent="0.3"/>
    <row r="3" spans="2:13" s="43" customFormat="1" x14ac:dyDescent="0.25">
      <c r="B3" s="191"/>
      <c r="C3" s="192"/>
      <c r="D3" s="192"/>
      <c r="E3" s="192"/>
      <c r="F3" s="192"/>
      <c r="G3" s="192"/>
      <c r="H3" s="192"/>
      <c r="I3" s="192"/>
      <c r="J3" s="192"/>
      <c r="K3" s="192"/>
      <c r="L3" s="192"/>
      <c r="M3" s="15"/>
    </row>
    <row r="4" spans="2:13" s="43" customFormat="1" x14ac:dyDescent="0.25">
      <c r="B4" s="16"/>
      <c r="C4" s="9"/>
      <c r="D4" s="9"/>
      <c r="E4" s="9"/>
      <c r="F4" s="9"/>
      <c r="G4" s="9"/>
      <c r="H4" s="9"/>
      <c r="I4" s="9"/>
      <c r="J4" s="9"/>
      <c r="K4" s="9"/>
      <c r="L4" s="9"/>
      <c r="M4" s="12"/>
    </row>
    <row r="5" spans="2:13" s="43" customFormat="1" x14ac:dyDescent="0.25">
      <c r="B5" s="16"/>
      <c r="C5" s="9"/>
      <c r="D5" s="9"/>
      <c r="E5" s="9"/>
      <c r="F5" s="9"/>
      <c r="G5" s="9"/>
      <c r="H5" s="9"/>
      <c r="I5" s="9"/>
      <c r="J5" s="9"/>
      <c r="K5" s="9"/>
      <c r="L5" s="9"/>
      <c r="M5" s="12"/>
    </row>
    <row r="6" spans="2:13" s="43" customFormat="1" x14ac:dyDescent="0.25">
      <c r="B6" s="16"/>
      <c r="C6" s="9"/>
      <c r="D6" s="9"/>
      <c r="E6" s="9"/>
      <c r="F6" s="9"/>
      <c r="G6" s="9"/>
      <c r="H6" s="9"/>
      <c r="I6" s="9"/>
      <c r="J6" s="9"/>
      <c r="K6" s="9"/>
      <c r="L6" s="9"/>
      <c r="M6" s="12"/>
    </row>
    <row r="7" spans="2:13" s="43" customFormat="1" x14ac:dyDescent="0.25">
      <c r="B7" s="16"/>
      <c r="C7" s="9"/>
      <c r="D7" s="9"/>
      <c r="E7" s="9"/>
      <c r="F7" s="9"/>
      <c r="G7" s="9"/>
      <c r="H7" s="9"/>
      <c r="I7" s="9"/>
      <c r="J7" s="9"/>
      <c r="K7" s="9"/>
      <c r="L7" s="9"/>
      <c r="M7" s="12"/>
    </row>
    <row r="8" spans="2:13" s="43" customFormat="1" x14ac:dyDescent="0.25">
      <c r="B8" s="16"/>
      <c r="C8" s="9"/>
      <c r="D8" s="9"/>
      <c r="E8" s="9"/>
      <c r="F8" s="9"/>
      <c r="G8" s="9"/>
      <c r="H8" s="9"/>
      <c r="I8" s="9"/>
      <c r="J8" s="9"/>
      <c r="K8" s="9"/>
      <c r="L8" s="9"/>
      <c r="M8" s="12"/>
    </row>
    <row r="9" spans="2:13" s="43" customFormat="1" x14ac:dyDescent="0.25">
      <c r="B9" s="16"/>
      <c r="C9" s="9"/>
      <c r="D9" s="9"/>
      <c r="E9" s="9"/>
      <c r="F9" s="9"/>
      <c r="G9" s="9"/>
      <c r="H9" s="9"/>
      <c r="I9" s="9"/>
      <c r="J9" s="9"/>
      <c r="K9" s="9"/>
      <c r="L9" s="9"/>
      <c r="M9" s="12"/>
    </row>
    <row r="10" spans="2:13" s="43" customFormat="1" x14ac:dyDescent="0.25">
      <c r="B10" s="16"/>
      <c r="C10" s="9"/>
      <c r="D10" s="9"/>
      <c r="E10" s="9"/>
      <c r="F10" s="9"/>
      <c r="G10" s="9"/>
      <c r="H10" s="9"/>
      <c r="I10" s="9"/>
      <c r="J10" s="9"/>
      <c r="K10" s="9"/>
      <c r="L10" s="9"/>
      <c r="M10" s="12"/>
    </row>
    <row r="11" spans="2:13" s="43" customFormat="1" x14ac:dyDescent="0.25">
      <c r="B11" s="16"/>
      <c r="C11" s="9"/>
      <c r="D11" s="9"/>
      <c r="E11" s="9"/>
      <c r="F11" s="9"/>
      <c r="G11" s="9"/>
      <c r="H11" s="9"/>
      <c r="I11" s="9"/>
      <c r="J11" s="9"/>
      <c r="K11" s="9"/>
      <c r="L11" s="9"/>
      <c r="M11" s="12"/>
    </row>
    <row r="12" spans="2:13" s="43" customFormat="1" x14ac:dyDescent="0.25">
      <c r="B12" s="16"/>
      <c r="C12" s="9"/>
      <c r="D12" s="9"/>
      <c r="E12" s="9"/>
      <c r="F12" s="9"/>
      <c r="G12" s="9"/>
      <c r="H12" s="9"/>
      <c r="I12" s="9"/>
      <c r="J12" s="9"/>
      <c r="K12" s="9"/>
      <c r="L12" s="9"/>
      <c r="M12" s="12"/>
    </row>
    <row r="13" spans="2:13" s="50" customFormat="1" ht="45" x14ac:dyDescent="0.6">
      <c r="B13" s="413" t="s">
        <v>0</v>
      </c>
      <c r="C13" s="414"/>
      <c r="D13" s="414"/>
      <c r="E13" s="414"/>
      <c r="F13" s="414"/>
      <c r="G13" s="414"/>
      <c r="H13" s="414"/>
      <c r="I13" s="414"/>
      <c r="J13" s="414"/>
      <c r="K13" s="414"/>
      <c r="L13" s="414"/>
      <c r="M13" s="415"/>
    </row>
    <row r="14" spans="2:13" s="50" customFormat="1" ht="30" x14ac:dyDescent="0.4">
      <c r="B14" s="193"/>
      <c r="C14" s="194"/>
      <c r="D14" s="194"/>
      <c r="E14" s="194"/>
      <c r="F14" s="194"/>
      <c r="G14" s="194"/>
      <c r="H14" s="194"/>
      <c r="I14" s="194"/>
      <c r="J14" s="194"/>
      <c r="K14" s="194"/>
      <c r="L14" s="194"/>
      <c r="M14" s="195"/>
    </row>
    <row r="15" spans="2:13" s="50" customFormat="1" ht="35.25" x14ac:dyDescent="0.5">
      <c r="B15" s="416" t="s">
        <v>1</v>
      </c>
      <c r="C15" s="417"/>
      <c r="D15" s="417"/>
      <c r="E15" s="417"/>
      <c r="F15" s="417"/>
      <c r="G15" s="417"/>
      <c r="H15" s="417"/>
      <c r="I15" s="417"/>
      <c r="J15" s="417"/>
      <c r="K15" s="417"/>
      <c r="L15" s="417"/>
      <c r="M15" s="418"/>
    </row>
    <row r="16" spans="2:13" s="196" customFormat="1" ht="27.75" x14ac:dyDescent="0.4">
      <c r="B16" s="419" t="s">
        <v>2</v>
      </c>
      <c r="C16" s="420"/>
      <c r="D16" s="420"/>
      <c r="E16" s="420"/>
      <c r="F16" s="420"/>
      <c r="G16" s="420"/>
      <c r="H16" s="420"/>
      <c r="I16" s="420"/>
      <c r="J16" s="420"/>
      <c r="K16" s="420"/>
      <c r="L16" s="420"/>
      <c r="M16" s="421"/>
    </row>
    <row r="17" spans="2:13" s="196" customFormat="1" ht="23.25" x14ac:dyDescent="0.35">
      <c r="B17" s="197"/>
      <c r="C17" s="198"/>
      <c r="D17" s="198"/>
      <c r="E17" s="198"/>
      <c r="F17" s="198"/>
      <c r="G17" s="198"/>
      <c r="H17" s="198"/>
      <c r="I17" s="198"/>
      <c r="J17" s="198"/>
      <c r="K17" s="198"/>
      <c r="L17" s="198"/>
      <c r="M17" s="199"/>
    </row>
    <row r="18" spans="2:13" s="196" customFormat="1" ht="23.25" x14ac:dyDescent="0.35">
      <c r="B18" s="197"/>
      <c r="C18" s="198"/>
      <c r="D18" s="198"/>
      <c r="E18" s="198"/>
      <c r="F18" s="198"/>
      <c r="G18" s="198"/>
      <c r="H18" s="198"/>
      <c r="I18" s="198"/>
      <c r="J18" s="198"/>
      <c r="K18" s="198"/>
      <c r="L18" s="198"/>
      <c r="M18" s="199"/>
    </row>
    <row r="19" spans="2:13" s="196" customFormat="1" ht="23.25" x14ac:dyDescent="0.35">
      <c r="B19" s="197"/>
      <c r="C19" s="198"/>
      <c r="D19" s="198"/>
      <c r="E19" s="198"/>
      <c r="F19" s="198"/>
      <c r="G19" s="198"/>
      <c r="H19" s="198"/>
      <c r="I19" s="198"/>
      <c r="J19" s="198"/>
      <c r="K19" s="198"/>
      <c r="L19" s="198"/>
      <c r="M19" s="199"/>
    </row>
    <row r="20" spans="2:13" s="50" customFormat="1" ht="30" x14ac:dyDescent="0.4">
      <c r="B20" s="422">
        <v>42369</v>
      </c>
      <c r="C20" s="423"/>
      <c r="D20" s="423"/>
      <c r="E20" s="423"/>
      <c r="F20" s="423"/>
      <c r="G20" s="423"/>
      <c r="H20" s="423"/>
      <c r="I20" s="423"/>
      <c r="J20" s="423"/>
      <c r="K20" s="423"/>
      <c r="L20" s="423"/>
      <c r="M20" s="424"/>
    </row>
    <row r="21" spans="2:13" s="50" customFormat="1" x14ac:dyDescent="0.25">
      <c r="B21" s="200"/>
      <c r="C21" s="194"/>
      <c r="D21" s="194"/>
      <c r="E21" s="194"/>
      <c r="F21" s="194"/>
      <c r="G21" s="194"/>
      <c r="H21" s="194"/>
      <c r="I21" s="194"/>
      <c r="J21" s="194"/>
      <c r="K21" s="194"/>
      <c r="L21" s="194"/>
      <c r="M21" s="195"/>
    </row>
    <row r="22" spans="2:13" x14ac:dyDescent="0.25">
      <c r="B22" s="16"/>
      <c r="C22" s="9"/>
      <c r="D22" s="9"/>
      <c r="E22" s="9"/>
      <c r="F22" s="9"/>
      <c r="G22" s="9"/>
      <c r="H22" s="9"/>
      <c r="I22" s="9"/>
      <c r="J22" s="9"/>
      <c r="K22" s="9"/>
      <c r="L22" s="9"/>
      <c r="M22" s="12"/>
    </row>
    <row r="23" spans="2:13" x14ac:dyDescent="0.25">
      <c r="B23" s="16"/>
      <c r="C23" s="9"/>
      <c r="D23" s="9"/>
      <c r="E23" s="9"/>
      <c r="F23" s="9"/>
      <c r="G23" s="9"/>
      <c r="H23" s="9"/>
      <c r="I23" s="9"/>
      <c r="J23" s="9"/>
      <c r="K23" s="9"/>
      <c r="L23" s="9"/>
      <c r="M23" s="12"/>
    </row>
    <row r="24" spans="2:13" x14ac:dyDescent="0.25">
      <c r="B24" s="16"/>
      <c r="C24" s="9"/>
      <c r="D24" s="9"/>
      <c r="E24" s="9"/>
      <c r="F24" s="9"/>
      <c r="G24" s="9"/>
      <c r="H24" s="9"/>
      <c r="I24" s="9"/>
      <c r="J24" s="9"/>
      <c r="K24" s="9"/>
      <c r="L24" s="9"/>
      <c r="M24" s="12"/>
    </row>
    <row r="25" spans="2:13" ht="15.75" thickBot="1" x14ac:dyDescent="0.3">
      <c r="B25" s="25"/>
      <c r="C25" s="4"/>
      <c r="D25" s="4"/>
      <c r="E25" s="4"/>
      <c r="F25" s="4"/>
      <c r="G25" s="4"/>
      <c r="H25" s="4"/>
      <c r="I25" s="4"/>
      <c r="J25" s="4"/>
      <c r="K25" s="4"/>
      <c r="L25" s="4"/>
      <c r="M25" s="5"/>
    </row>
  </sheetData>
  <sheetProtection password="EE25"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8" tint="-0.249977111117893"/>
    <pageSetUpPr fitToPage="1"/>
  </sheetPr>
  <dimension ref="B1:M232"/>
  <sheetViews>
    <sheetView topLeftCell="A185" zoomScaleNormal="100" workbookViewId="0">
      <selection activeCell="B2" sqref="B2:N35"/>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c r="B1" s="43"/>
      <c r="C1" s="43"/>
      <c r="D1" s="43"/>
      <c r="E1" s="43"/>
      <c r="F1" s="43"/>
      <c r="G1" s="43"/>
      <c r="H1" s="43"/>
      <c r="I1" s="43"/>
      <c r="J1" s="43"/>
      <c r="K1" s="43"/>
      <c r="L1" s="43"/>
    </row>
    <row r="2" spans="2:12" x14ac:dyDescent="0.25">
      <c r="B2" s="117"/>
      <c r="C2" s="118" t="s">
        <v>3</v>
      </c>
      <c r="D2" s="119"/>
      <c r="E2" s="119"/>
      <c r="F2" s="119"/>
      <c r="G2" s="119"/>
      <c r="H2" s="119"/>
      <c r="I2" s="119"/>
      <c r="J2" s="119"/>
      <c r="K2" s="119"/>
      <c r="L2" s="120"/>
    </row>
    <row r="3" spans="2:12" x14ac:dyDescent="0.25">
      <c r="B3" s="104"/>
      <c r="C3" s="75"/>
      <c r="D3" s="75"/>
      <c r="E3" s="75"/>
      <c r="F3" s="75"/>
      <c r="G3" s="75"/>
      <c r="H3" s="75"/>
      <c r="I3" s="75"/>
      <c r="J3" s="75"/>
      <c r="K3" s="75"/>
      <c r="L3" s="78"/>
    </row>
    <row r="4" spans="2:12" x14ac:dyDescent="0.25">
      <c r="B4" s="104"/>
      <c r="C4" s="57" t="s">
        <v>4</v>
      </c>
      <c r="D4" s="425" t="s">
        <v>5</v>
      </c>
      <c r="E4" s="426"/>
      <c r="F4" s="427"/>
      <c r="G4" s="75"/>
      <c r="H4" s="75"/>
      <c r="I4" s="75"/>
      <c r="J4" s="75"/>
      <c r="K4" s="75"/>
      <c r="L4" s="78"/>
    </row>
    <row r="5" spans="2:12" x14ac:dyDescent="0.25">
      <c r="B5" s="104"/>
      <c r="C5" s="57" t="s">
        <v>6</v>
      </c>
      <c r="D5" s="155">
        <v>42369</v>
      </c>
      <c r="E5" s="75"/>
      <c r="F5" s="75"/>
      <c r="G5" s="75"/>
      <c r="H5" s="75"/>
      <c r="I5" s="75"/>
      <c r="J5" s="75"/>
      <c r="K5" s="75"/>
      <c r="L5" s="78"/>
    </row>
    <row r="6" spans="2:12" x14ac:dyDescent="0.25">
      <c r="B6" s="104"/>
      <c r="C6" s="75"/>
      <c r="D6" s="75"/>
      <c r="E6" s="75"/>
      <c r="F6" s="75"/>
      <c r="G6" s="75"/>
      <c r="H6" s="75"/>
      <c r="I6" s="75"/>
      <c r="J6" s="75"/>
      <c r="K6" s="75"/>
      <c r="L6" s="78"/>
    </row>
    <row r="7" spans="2:12" x14ac:dyDescent="0.25">
      <c r="B7" s="104"/>
      <c r="C7" s="75"/>
      <c r="D7" s="58"/>
      <c r="E7" s="75"/>
      <c r="F7" s="75"/>
      <c r="G7" s="75"/>
      <c r="H7" s="75"/>
      <c r="I7" s="75"/>
      <c r="J7" s="75"/>
      <c r="K7" s="75"/>
      <c r="L7" s="78"/>
    </row>
    <row r="8" spans="2:12" x14ac:dyDescent="0.25">
      <c r="B8" s="178">
        <v>1</v>
      </c>
      <c r="C8" s="55" t="s">
        <v>402</v>
      </c>
      <c r="D8" s="56"/>
      <c r="E8" s="56"/>
      <c r="F8" s="56"/>
      <c r="G8" s="56"/>
      <c r="H8" s="56"/>
      <c r="I8" s="56"/>
      <c r="J8" s="56"/>
      <c r="K8" s="56"/>
      <c r="L8" s="190"/>
    </row>
    <row r="9" spans="2:12" x14ac:dyDescent="0.25">
      <c r="B9" s="104"/>
      <c r="C9" s="75"/>
      <c r="D9" s="75"/>
      <c r="E9" s="75"/>
      <c r="F9" s="75"/>
      <c r="G9" s="75"/>
      <c r="H9" s="75"/>
      <c r="I9" s="75"/>
      <c r="J9" s="75"/>
      <c r="K9" s="75"/>
      <c r="L9" s="78"/>
    </row>
    <row r="10" spans="2:12" x14ac:dyDescent="0.25">
      <c r="B10" s="104"/>
      <c r="C10" s="75"/>
      <c r="D10" s="75"/>
      <c r="E10" s="75"/>
      <c r="F10" s="75"/>
      <c r="G10" s="75"/>
      <c r="H10" s="75"/>
      <c r="I10" s="75"/>
      <c r="J10" s="75"/>
      <c r="K10" s="75"/>
      <c r="L10" s="78"/>
    </row>
    <row r="11" spans="2:12" x14ac:dyDescent="0.25">
      <c r="B11" s="104" t="s">
        <v>7</v>
      </c>
      <c r="C11" s="116" t="s">
        <v>8</v>
      </c>
      <c r="D11" s="114"/>
      <c r="E11" s="115"/>
      <c r="F11" s="59" t="s">
        <v>9</v>
      </c>
      <c r="G11" s="76"/>
      <c r="H11" s="76"/>
      <c r="I11" s="126"/>
      <c r="J11" s="75"/>
      <c r="K11" s="75"/>
      <c r="L11" s="78"/>
    </row>
    <row r="12" spans="2:12" x14ac:dyDescent="0.25">
      <c r="B12" s="104"/>
      <c r="C12" s="99" t="s">
        <v>10</v>
      </c>
      <c r="D12" s="51"/>
      <c r="E12" s="113"/>
      <c r="F12" s="59" t="s">
        <v>11</v>
      </c>
      <c r="G12" s="76"/>
      <c r="H12" s="76"/>
      <c r="I12" s="126"/>
      <c r="J12" s="75"/>
      <c r="K12" s="75"/>
      <c r="L12" s="78"/>
    </row>
    <row r="13" spans="2:12" x14ac:dyDescent="0.25">
      <c r="B13" s="104"/>
      <c r="C13" s="125" t="s">
        <v>12</v>
      </c>
      <c r="D13" s="111"/>
      <c r="E13" s="112"/>
      <c r="F13" s="127" t="s">
        <v>13</v>
      </c>
      <c r="G13" s="110"/>
      <c r="H13" s="110"/>
      <c r="I13" s="128"/>
      <c r="J13" s="75"/>
      <c r="K13" s="75"/>
      <c r="L13" s="78"/>
    </row>
    <row r="14" spans="2:12" x14ac:dyDescent="0.25">
      <c r="B14" s="104"/>
      <c r="C14" s="60"/>
      <c r="D14" s="60"/>
      <c r="E14" s="60"/>
      <c r="F14" s="60"/>
      <c r="G14" s="77"/>
      <c r="H14" s="75"/>
      <c r="I14" s="75"/>
      <c r="J14" s="75"/>
      <c r="K14" s="75"/>
      <c r="L14" s="78"/>
    </row>
    <row r="15" spans="2:12" x14ac:dyDescent="0.25">
      <c r="B15" s="104"/>
      <c r="C15" s="60"/>
      <c r="D15" s="60"/>
      <c r="E15" s="60"/>
      <c r="F15" s="60"/>
      <c r="G15" s="77"/>
      <c r="H15" s="75"/>
      <c r="I15" s="75"/>
      <c r="J15" s="75"/>
      <c r="K15" s="75"/>
      <c r="L15" s="78"/>
    </row>
    <row r="16" spans="2:12" x14ac:dyDescent="0.25">
      <c r="B16" s="104" t="s">
        <v>14</v>
      </c>
      <c r="C16" s="60"/>
      <c r="D16" s="60"/>
      <c r="E16" s="60"/>
      <c r="F16" s="60"/>
      <c r="G16" s="204" t="s">
        <v>15</v>
      </c>
      <c r="H16" s="205" t="s">
        <v>16</v>
      </c>
      <c r="I16" s="206" t="s">
        <v>17</v>
      </c>
      <c r="J16" s="75"/>
      <c r="K16" s="75"/>
      <c r="L16" s="78"/>
    </row>
    <row r="17" spans="2:12" x14ac:dyDescent="0.25">
      <c r="B17" s="104"/>
      <c r="C17" s="116"/>
      <c r="D17" s="114"/>
      <c r="E17" s="114"/>
      <c r="F17" s="136" t="s">
        <v>19</v>
      </c>
      <c r="G17" s="129" t="s">
        <v>20</v>
      </c>
      <c r="H17" s="130"/>
      <c r="I17" s="131" t="s">
        <v>21</v>
      </c>
      <c r="J17" s="61"/>
      <c r="K17" s="75"/>
      <c r="L17" s="78"/>
    </row>
    <row r="18" spans="2:12" x14ac:dyDescent="0.25">
      <c r="B18" s="104"/>
      <c r="C18" s="132" t="s">
        <v>18</v>
      </c>
      <c r="D18" s="52"/>
      <c r="E18" s="52"/>
      <c r="F18" s="124" t="s">
        <v>22</v>
      </c>
      <c r="G18" s="63" t="s">
        <v>23</v>
      </c>
      <c r="H18" s="62"/>
      <c r="I18" s="131" t="s">
        <v>21</v>
      </c>
      <c r="J18" s="61"/>
      <c r="K18" s="75"/>
      <c r="L18" s="78"/>
    </row>
    <row r="19" spans="2:12" x14ac:dyDescent="0.25">
      <c r="B19" s="104"/>
      <c r="C19" s="125"/>
      <c r="D19" s="111"/>
      <c r="E19" s="111"/>
      <c r="F19" s="137" t="s">
        <v>24</v>
      </c>
      <c r="G19" s="133" t="s">
        <v>25</v>
      </c>
      <c r="H19" s="68"/>
      <c r="I19" s="62" t="s">
        <v>21</v>
      </c>
      <c r="J19" s="61"/>
      <c r="K19" s="75"/>
      <c r="L19" s="78"/>
    </row>
    <row r="20" spans="2:12" x14ac:dyDescent="0.25">
      <c r="B20" s="104"/>
      <c r="C20" s="60"/>
      <c r="D20" s="60"/>
      <c r="E20" s="60"/>
      <c r="F20" s="60"/>
      <c r="G20" s="61"/>
      <c r="H20" s="61"/>
      <c r="I20" s="61"/>
      <c r="J20" s="75"/>
      <c r="K20" s="75"/>
      <c r="L20" s="78"/>
    </row>
    <row r="21" spans="2:12" x14ac:dyDescent="0.25">
      <c r="B21" s="104"/>
      <c r="C21" s="60"/>
      <c r="D21" s="60"/>
      <c r="E21" s="60"/>
      <c r="F21" s="60"/>
      <c r="G21" s="61"/>
      <c r="H21" s="61"/>
      <c r="I21" s="61"/>
      <c r="J21" s="75"/>
      <c r="K21" s="75"/>
      <c r="L21" s="78"/>
    </row>
    <row r="22" spans="2:12" x14ac:dyDescent="0.25">
      <c r="B22" s="104" t="s">
        <v>26</v>
      </c>
      <c r="C22" s="75"/>
      <c r="D22" s="75"/>
      <c r="E22" s="75"/>
      <c r="F22" s="75"/>
      <c r="G22" s="205" t="s">
        <v>15</v>
      </c>
      <c r="H22" s="205" t="s">
        <v>27</v>
      </c>
      <c r="I22" s="205" t="s">
        <v>17</v>
      </c>
      <c r="J22" s="75"/>
      <c r="K22" s="75"/>
      <c r="L22" s="78"/>
    </row>
    <row r="23" spans="2:12" x14ac:dyDescent="0.25">
      <c r="B23" s="79"/>
      <c r="C23" s="116"/>
      <c r="D23" s="114"/>
      <c r="E23" s="114"/>
      <c r="F23" s="136" t="s">
        <v>19</v>
      </c>
      <c r="G23" s="129" t="s">
        <v>29</v>
      </c>
      <c r="H23" s="62"/>
      <c r="I23" s="62"/>
      <c r="J23" s="75"/>
      <c r="K23" s="75"/>
      <c r="L23" s="78"/>
    </row>
    <row r="24" spans="2:12" x14ac:dyDescent="0.25">
      <c r="B24" s="104"/>
      <c r="C24" s="132" t="s">
        <v>28</v>
      </c>
      <c r="D24" s="52"/>
      <c r="E24" s="52"/>
      <c r="F24" s="124" t="s">
        <v>22</v>
      </c>
      <c r="G24" s="63" t="s">
        <v>29</v>
      </c>
      <c r="H24" s="62"/>
      <c r="I24" s="62"/>
      <c r="J24" s="75"/>
      <c r="K24" s="75"/>
      <c r="L24" s="78"/>
    </row>
    <row r="25" spans="2:12" x14ac:dyDescent="0.25">
      <c r="B25" s="104"/>
      <c r="C25" s="125"/>
      <c r="D25" s="111"/>
      <c r="E25" s="111"/>
      <c r="F25" s="137" t="s">
        <v>24</v>
      </c>
      <c r="G25" s="133" t="s">
        <v>29</v>
      </c>
      <c r="H25" s="62"/>
      <c r="I25" s="62"/>
      <c r="J25" s="75"/>
      <c r="K25" s="75"/>
      <c r="L25" s="78"/>
    </row>
    <row r="26" spans="2:12" x14ac:dyDescent="0.25">
      <c r="B26" s="104"/>
      <c r="C26" s="60"/>
      <c r="D26" s="60"/>
      <c r="E26" s="60"/>
      <c r="F26" s="60"/>
      <c r="G26" s="61"/>
      <c r="H26" s="61"/>
      <c r="I26" s="61"/>
      <c r="J26" s="75"/>
      <c r="K26" s="75"/>
      <c r="L26" s="78"/>
    </row>
    <row r="27" spans="2:12" x14ac:dyDescent="0.25">
      <c r="B27" s="104"/>
      <c r="C27" s="60"/>
      <c r="D27" s="60"/>
      <c r="E27" s="60"/>
      <c r="F27" s="60"/>
      <c r="G27" s="61"/>
      <c r="H27" s="61"/>
      <c r="I27" s="61"/>
      <c r="J27" s="75"/>
      <c r="K27" s="75"/>
      <c r="L27" s="78"/>
    </row>
    <row r="28" spans="2:12" x14ac:dyDescent="0.25">
      <c r="B28" s="104"/>
      <c r="C28" s="60" t="s">
        <v>435</v>
      </c>
      <c r="D28" s="60"/>
      <c r="E28" s="60"/>
      <c r="F28" s="205" t="s">
        <v>30</v>
      </c>
      <c r="G28" s="60"/>
      <c r="H28" s="75"/>
      <c r="I28" s="75"/>
      <c r="J28" s="75"/>
      <c r="K28" s="75"/>
      <c r="L28" s="78"/>
    </row>
    <row r="29" spans="2:12" x14ac:dyDescent="0.25">
      <c r="B29" s="104" t="s">
        <v>31</v>
      </c>
      <c r="C29" s="116" t="s">
        <v>430</v>
      </c>
      <c r="D29" s="134"/>
      <c r="E29" s="359">
        <v>0.13200000000000001</v>
      </c>
      <c r="F29" s="238">
        <v>42368</v>
      </c>
      <c r="G29" s="64" t="s">
        <v>460</v>
      </c>
      <c r="H29" s="75"/>
      <c r="I29" s="75"/>
      <c r="J29" s="75"/>
      <c r="K29" s="75"/>
      <c r="L29" s="78"/>
    </row>
    <row r="30" spans="2:12" x14ac:dyDescent="0.25">
      <c r="B30" s="104"/>
      <c r="C30" s="132" t="s">
        <v>431</v>
      </c>
      <c r="D30" s="98"/>
      <c r="E30" s="359">
        <v>9.6000000000000002E-2</v>
      </c>
      <c r="F30" s="238">
        <v>42368</v>
      </c>
      <c r="G30" s="64" t="s">
        <v>460</v>
      </c>
      <c r="H30" s="75"/>
      <c r="I30" s="75"/>
      <c r="J30" s="75"/>
      <c r="K30" s="75"/>
      <c r="L30" s="78"/>
    </row>
    <row r="31" spans="2:12" x14ac:dyDescent="0.25">
      <c r="B31" s="104"/>
      <c r="C31" s="132" t="s">
        <v>32</v>
      </c>
      <c r="D31" s="98"/>
      <c r="E31" s="365">
        <v>0.187</v>
      </c>
      <c r="F31" s="238">
        <v>42368</v>
      </c>
      <c r="G31" s="64"/>
      <c r="H31" s="75"/>
      <c r="I31" s="75"/>
      <c r="J31" s="75"/>
      <c r="K31" s="75"/>
      <c r="L31" s="78"/>
    </row>
    <row r="32" spans="2:12" x14ac:dyDescent="0.25">
      <c r="B32" s="104"/>
      <c r="C32" s="125" t="s">
        <v>33</v>
      </c>
      <c r="D32" s="135"/>
      <c r="E32" s="359">
        <v>0.187</v>
      </c>
      <c r="F32" s="238">
        <v>42368</v>
      </c>
      <c r="G32" s="64"/>
      <c r="H32" s="75"/>
      <c r="I32" s="75"/>
      <c r="J32" s="75"/>
      <c r="K32" s="75"/>
      <c r="L32" s="78"/>
    </row>
    <row r="33" spans="2:12" x14ac:dyDescent="0.25">
      <c r="B33" s="104"/>
      <c r="C33" s="75"/>
      <c r="D33" s="75"/>
      <c r="E33" s="75"/>
      <c r="F33" s="75"/>
      <c r="G33" s="75"/>
      <c r="H33" s="75"/>
      <c r="I33" s="75"/>
      <c r="J33" s="75"/>
      <c r="K33" s="75"/>
      <c r="L33" s="78"/>
    </row>
    <row r="34" spans="2:12" x14ac:dyDescent="0.25">
      <c r="B34" s="104"/>
      <c r="C34" s="75"/>
      <c r="D34" s="75"/>
      <c r="E34" s="75"/>
      <c r="F34" s="75"/>
      <c r="G34" s="75"/>
      <c r="H34" s="75"/>
      <c r="I34" s="75"/>
      <c r="J34" s="75"/>
      <c r="K34" s="75"/>
      <c r="L34" s="78"/>
    </row>
    <row r="35" spans="2:12" s="43" customFormat="1" x14ac:dyDescent="0.25">
      <c r="B35" s="178">
        <v>2</v>
      </c>
      <c r="C35" s="55" t="s">
        <v>34</v>
      </c>
      <c r="D35" s="56"/>
      <c r="E35" s="56"/>
      <c r="F35" s="56"/>
      <c r="G35" s="56"/>
      <c r="H35" s="56"/>
      <c r="I35" s="56"/>
      <c r="J35" s="56"/>
      <c r="K35" s="56"/>
      <c r="L35" s="190"/>
    </row>
    <row r="36" spans="2:12" x14ac:dyDescent="0.25">
      <c r="B36" s="67"/>
      <c r="C36" s="75"/>
      <c r="D36" s="75"/>
      <c r="E36" s="75"/>
      <c r="F36" s="75"/>
      <c r="G36" s="75"/>
      <c r="H36" s="75"/>
      <c r="I36" s="75"/>
      <c r="J36" s="75"/>
      <c r="K36" s="75"/>
      <c r="L36" s="78"/>
    </row>
    <row r="37" spans="2:12" x14ac:dyDescent="0.25">
      <c r="B37" s="67"/>
      <c r="C37" s="75"/>
      <c r="D37" s="75"/>
      <c r="E37" s="75"/>
      <c r="F37" s="75"/>
      <c r="G37" s="75"/>
      <c r="H37" s="75"/>
      <c r="I37" s="75"/>
      <c r="J37" s="75"/>
      <c r="K37" s="75"/>
      <c r="L37" s="78"/>
    </row>
    <row r="38" spans="2:12" x14ac:dyDescent="0.25">
      <c r="B38" s="67" t="s">
        <v>35</v>
      </c>
      <c r="C38" s="65" t="s">
        <v>36</v>
      </c>
      <c r="D38" s="66"/>
      <c r="E38" s="66"/>
      <c r="F38" s="66"/>
      <c r="G38" s="66"/>
      <c r="H38" s="66"/>
      <c r="I38" s="66"/>
      <c r="J38" s="66"/>
      <c r="K38" s="66"/>
      <c r="L38" s="101"/>
    </row>
    <row r="39" spans="2:12" x14ac:dyDescent="0.25">
      <c r="B39" s="67"/>
      <c r="C39" s="65"/>
      <c r="D39" s="66"/>
      <c r="E39" s="66"/>
      <c r="F39" s="66"/>
      <c r="G39" s="66"/>
      <c r="H39" s="66"/>
      <c r="I39" s="66"/>
      <c r="J39" s="66"/>
      <c r="K39" s="66"/>
      <c r="L39" s="101"/>
    </row>
    <row r="40" spans="2:12" x14ac:dyDescent="0.25">
      <c r="B40" s="67"/>
      <c r="C40" s="116" t="s">
        <v>37</v>
      </c>
      <c r="D40" s="114"/>
      <c r="E40" s="114"/>
      <c r="F40" s="434" t="s">
        <v>5</v>
      </c>
      <c r="G40" s="435"/>
      <c r="H40" s="435"/>
      <c r="I40" s="75"/>
      <c r="J40" s="75"/>
      <c r="K40" s="75"/>
      <c r="L40" s="78"/>
    </row>
    <row r="41" spans="2:12" x14ac:dyDescent="0.25">
      <c r="B41" s="67"/>
      <c r="C41" s="99" t="s">
        <v>38</v>
      </c>
      <c r="D41" s="51"/>
      <c r="E41" s="51"/>
      <c r="F41" s="434" t="s">
        <v>39</v>
      </c>
      <c r="G41" s="435"/>
      <c r="H41" s="435"/>
      <c r="I41" s="75"/>
      <c r="J41" s="75"/>
      <c r="K41" s="75"/>
      <c r="L41" s="78"/>
    </row>
    <row r="42" spans="2:12" x14ac:dyDescent="0.25">
      <c r="B42" s="67"/>
      <c r="C42" s="99" t="s">
        <v>40</v>
      </c>
      <c r="D42" s="51"/>
      <c r="E42" s="51"/>
      <c r="F42" s="434" t="s">
        <v>41</v>
      </c>
      <c r="G42" s="435"/>
      <c r="H42" s="435"/>
      <c r="I42" s="75"/>
      <c r="J42" s="75"/>
      <c r="K42" s="75"/>
      <c r="L42" s="78"/>
    </row>
    <row r="43" spans="2:12" x14ac:dyDescent="0.25">
      <c r="B43" s="67"/>
      <c r="C43" s="60"/>
      <c r="D43" s="60"/>
      <c r="E43" s="60"/>
      <c r="F43" s="77"/>
      <c r="G43" s="75"/>
      <c r="H43" s="75"/>
      <c r="I43" s="75"/>
      <c r="J43" s="75"/>
      <c r="K43" s="75"/>
      <c r="L43" s="78"/>
    </row>
    <row r="44" spans="2:12" x14ac:dyDescent="0.25">
      <c r="B44" s="67"/>
      <c r="C44" s="99" t="s">
        <v>42</v>
      </c>
      <c r="D44" s="51"/>
      <c r="E44" s="113"/>
      <c r="F44" s="436" t="s">
        <v>43</v>
      </c>
      <c r="G44" s="437"/>
      <c r="H44" s="437"/>
      <c r="I44" s="438"/>
      <c r="J44" s="75"/>
      <c r="K44" s="75"/>
      <c r="L44" s="78"/>
    </row>
    <row r="45" spans="2:12" x14ac:dyDescent="0.25">
      <c r="B45" s="67"/>
      <c r="C45" s="132" t="s">
        <v>44</v>
      </c>
      <c r="D45" s="52"/>
      <c r="E45" s="123"/>
      <c r="F45" s="436" t="s">
        <v>45</v>
      </c>
      <c r="G45" s="437"/>
      <c r="H45" s="437"/>
      <c r="I45" s="438"/>
      <c r="J45" s="75"/>
      <c r="K45" s="75"/>
      <c r="L45" s="78"/>
    </row>
    <row r="46" spans="2:12" x14ac:dyDescent="0.25">
      <c r="B46" s="67"/>
      <c r="C46" s="99" t="s">
        <v>46</v>
      </c>
      <c r="D46" s="51"/>
      <c r="E46" s="113"/>
      <c r="F46" s="436" t="s">
        <v>45</v>
      </c>
      <c r="G46" s="437"/>
      <c r="H46" s="437"/>
      <c r="I46" s="438"/>
      <c r="J46" s="75"/>
      <c r="K46" s="75"/>
      <c r="L46" s="78"/>
    </row>
    <row r="47" spans="2:12" x14ac:dyDescent="0.25">
      <c r="B47" s="67"/>
      <c r="C47" s="60"/>
      <c r="D47" s="75"/>
      <c r="E47" s="75"/>
      <c r="F47" s="75"/>
      <c r="G47" s="75"/>
      <c r="H47" s="75"/>
      <c r="I47" s="75"/>
      <c r="J47" s="75"/>
      <c r="K47" s="75"/>
      <c r="L47" s="78"/>
    </row>
    <row r="48" spans="2:12" x14ac:dyDescent="0.25">
      <c r="B48" s="67"/>
      <c r="C48" s="60"/>
      <c r="D48" s="75"/>
      <c r="E48" s="75"/>
      <c r="F48" s="75"/>
      <c r="G48" s="75"/>
      <c r="H48" s="75"/>
      <c r="I48" s="75"/>
      <c r="J48" s="75"/>
      <c r="K48" s="75"/>
      <c r="L48" s="78"/>
    </row>
    <row r="49" spans="2:12" x14ac:dyDescent="0.25">
      <c r="B49" s="67" t="s">
        <v>47</v>
      </c>
      <c r="C49" s="65" t="s">
        <v>48</v>
      </c>
      <c r="D49" s="66"/>
      <c r="E49" s="66"/>
      <c r="F49" s="66"/>
      <c r="G49" s="66"/>
      <c r="H49" s="66"/>
      <c r="I49" s="66"/>
      <c r="J49" s="66"/>
      <c r="K49" s="66"/>
      <c r="L49" s="101"/>
    </row>
    <row r="50" spans="2:12" x14ac:dyDescent="0.25">
      <c r="B50" s="67"/>
      <c r="C50" s="65"/>
      <c r="D50" s="87"/>
      <c r="E50" s="66"/>
      <c r="F50" s="66"/>
      <c r="G50" s="66"/>
      <c r="H50" s="66"/>
      <c r="I50" s="66"/>
      <c r="J50" s="66"/>
      <c r="K50" s="66"/>
      <c r="L50" s="101"/>
    </row>
    <row r="51" spans="2:12" x14ac:dyDescent="0.25">
      <c r="B51" s="67"/>
      <c r="C51" s="65"/>
      <c r="D51" s="60"/>
      <c r="E51" s="66"/>
      <c r="F51" s="208" t="s">
        <v>49</v>
      </c>
      <c r="G51" s="208" t="s">
        <v>50</v>
      </c>
      <c r="H51" s="61"/>
      <c r="I51" s="66"/>
      <c r="J51" s="66"/>
      <c r="K51" s="66"/>
      <c r="L51" s="101"/>
    </row>
    <row r="52" spans="2:12" x14ac:dyDescent="0.25">
      <c r="B52" s="67"/>
      <c r="C52" s="213"/>
      <c r="D52" s="213"/>
      <c r="E52" s="66"/>
      <c r="F52" s="209" t="s">
        <v>51</v>
      </c>
      <c r="G52" s="209" t="s">
        <v>52</v>
      </c>
      <c r="H52" s="61"/>
      <c r="I52" s="66"/>
      <c r="J52" s="66"/>
      <c r="K52" s="66"/>
      <c r="L52" s="101"/>
    </row>
    <row r="53" spans="2:12" x14ac:dyDescent="0.25">
      <c r="B53" s="67"/>
      <c r="C53" s="116" t="s">
        <v>53</v>
      </c>
      <c r="D53" s="109" t="s">
        <v>54</v>
      </c>
      <c r="E53" s="108"/>
      <c r="F53" s="239">
        <v>38784.400000000001</v>
      </c>
      <c r="G53" s="239">
        <v>36045.4</v>
      </c>
      <c r="H53" s="83"/>
      <c r="I53" s="75"/>
      <c r="J53" s="75"/>
      <c r="K53" s="75"/>
      <c r="L53" s="78"/>
    </row>
    <row r="54" spans="2:12" x14ac:dyDescent="0.25">
      <c r="B54" s="67"/>
      <c r="C54" s="132"/>
      <c r="D54" s="109" t="s">
        <v>55</v>
      </c>
      <c r="E54" s="108"/>
      <c r="F54" s="239"/>
      <c r="G54" s="239">
        <v>0</v>
      </c>
      <c r="H54" s="75"/>
      <c r="I54" s="75"/>
      <c r="J54" s="75"/>
      <c r="K54" s="75"/>
      <c r="L54" s="78"/>
    </row>
    <row r="55" spans="2:12" x14ac:dyDescent="0.25">
      <c r="B55" s="67"/>
      <c r="C55" s="132"/>
      <c r="D55" s="109" t="s">
        <v>56</v>
      </c>
      <c r="E55" s="108"/>
      <c r="F55" s="239">
        <v>38301.199999999997</v>
      </c>
      <c r="G55" s="239">
        <v>37683.199999999997</v>
      </c>
      <c r="H55" s="100"/>
      <c r="I55" s="80"/>
      <c r="J55" s="75"/>
      <c r="K55" s="75"/>
      <c r="L55" s="78"/>
    </row>
    <row r="56" spans="2:12" x14ac:dyDescent="0.25">
      <c r="B56" s="67"/>
      <c r="C56" s="132"/>
      <c r="D56" s="109" t="s">
        <v>57</v>
      </c>
      <c r="E56" s="108"/>
      <c r="F56" s="239">
        <v>7075</v>
      </c>
      <c r="G56" s="239">
        <v>7075</v>
      </c>
      <c r="H56" s="75"/>
      <c r="I56" s="82"/>
      <c r="J56" s="75"/>
      <c r="K56" s="75"/>
      <c r="L56" s="78"/>
    </row>
    <row r="57" spans="2:12" x14ac:dyDescent="0.25">
      <c r="B57" s="67"/>
      <c r="C57" s="132"/>
      <c r="D57" s="109" t="s">
        <v>64</v>
      </c>
      <c r="E57" s="108"/>
      <c r="F57" s="239">
        <v>2244</v>
      </c>
      <c r="G57" s="239">
        <v>2244</v>
      </c>
      <c r="H57" s="75"/>
      <c r="I57" s="80"/>
      <c r="J57" s="75"/>
      <c r="K57" s="75"/>
      <c r="L57" s="78"/>
    </row>
    <row r="58" spans="2:12" s="43" customFormat="1" x14ac:dyDescent="0.25">
      <c r="B58" s="67"/>
      <c r="C58" s="132"/>
      <c r="D58" s="109" t="s">
        <v>449</v>
      </c>
      <c r="E58" s="138"/>
      <c r="F58" s="395">
        <v>1173</v>
      </c>
      <c r="G58" s="350">
        <v>0</v>
      </c>
      <c r="H58" s="75"/>
      <c r="I58" s="75"/>
      <c r="J58" s="75"/>
      <c r="K58" s="75"/>
      <c r="L58" s="78"/>
    </row>
    <row r="59" spans="2:12" x14ac:dyDescent="0.25">
      <c r="B59" s="67"/>
      <c r="C59" s="428" t="s">
        <v>49</v>
      </c>
      <c r="D59" s="429"/>
      <c r="E59" s="430"/>
      <c r="F59" s="248">
        <f>SUM(F53:F58)</f>
        <v>87577.600000000006</v>
      </c>
      <c r="G59" s="248">
        <f>SUM(G53:G58)</f>
        <v>83047.600000000006</v>
      </c>
      <c r="H59" s="80"/>
      <c r="I59" s="80"/>
      <c r="J59" s="75"/>
      <c r="K59" s="75"/>
      <c r="L59" s="78"/>
    </row>
    <row r="60" spans="2:12" x14ac:dyDescent="0.25">
      <c r="B60" s="67"/>
      <c r="C60" s="60" t="s">
        <v>472</v>
      </c>
      <c r="D60" s="75"/>
      <c r="E60" s="75"/>
      <c r="F60" s="75"/>
      <c r="G60" s="75"/>
      <c r="H60" s="75"/>
      <c r="I60" s="75"/>
      <c r="J60" s="75"/>
      <c r="K60" s="75"/>
      <c r="L60" s="78"/>
    </row>
    <row r="61" spans="2:12" x14ac:dyDescent="0.25">
      <c r="B61" s="67"/>
      <c r="C61" s="60"/>
      <c r="D61" s="75"/>
      <c r="E61" s="75"/>
      <c r="F61" s="75"/>
      <c r="G61" s="75"/>
      <c r="H61" s="75"/>
      <c r="I61" s="75"/>
      <c r="J61" s="75"/>
      <c r="K61" s="75"/>
      <c r="L61" s="78"/>
    </row>
    <row r="62" spans="2:12" x14ac:dyDescent="0.25">
      <c r="B62" s="67"/>
      <c r="C62" s="210" t="s">
        <v>58</v>
      </c>
      <c r="D62" s="211"/>
      <c r="E62" s="212"/>
      <c r="F62" s="351">
        <v>68010.399999999994</v>
      </c>
      <c r="G62" s="75"/>
      <c r="H62" s="75"/>
      <c r="I62" s="75"/>
      <c r="J62" s="75"/>
      <c r="K62" s="75"/>
      <c r="L62" s="78"/>
    </row>
    <row r="63" spans="2:12" x14ac:dyDescent="0.25">
      <c r="B63" s="67"/>
      <c r="C63" s="75"/>
      <c r="D63" s="75"/>
      <c r="E63" s="75"/>
      <c r="F63" s="75"/>
      <c r="G63" s="75"/>
      <c r="H63" s="75"/>
      <c r="I63" s="75"/>
      <c r="J63" s="75"/>
      <c r="K63" s="75"/>
      <c r="L63" s="78"/>
    </row>
    <row r="64" spans="2:12" x14ac:dyDescent="0.25">
      <c r="B64" s="67"/>
      <c r="C64" s="75"/>
      <c r="D64" s="75"/>
      <c r="E64" s="75"/>
      <c r="F64" s="75"/>
      <c r="G64" s="75"/>
      <c r="H64" s="75"/>
      <c r="I64" s="75"/>
      <c r="J64" s="75"/>
      <c r="K64" s="75"/>
      <c r="L64" s="78"/>
    </row>
    <row r="65" spans="2:12" x14ac:dyDescent="0.25">
      <c r="B65" s="67" t="s">
        <v>59</v>
      </c>
      <c r="C65" s="65" t="s">
        <v>60</v>
      </c>
      <c r="D65" s="66"/>
      <c r="E65" s="66"/>
      <c r="F65" s="66"/>
      <c r="G65" s="66"/>
      <c r="H65" s="66"/>
      <c r="I65" s="66"/>
      <c r="J65" s="66"/>
      <c r="K65" s="66"/>
      <c r="L65" s="101"/>
    </row>
    <row r="66" spans="2:12" x14ac:dyDescent="0.25">
      <c r="B66" s="67"/>
      <c r="C66" s="65"/>
      <c r="D66" s="66"/>
      <c r="E66" s="66"/>
      <c r="F66" s="66"/>
      <c r="G66" s="66"/>
      <c r="H66" s="66"/>
      <c r="I66" s="66"/>
      <c r="J66" s="66"/>
      <c r="K66" s="66"/>
      <c r="L66" s="101"/>
    </row>
    <row r="67" spans="2:12" x14ac:dyDescent="0.25">
      <c r="B67" s="67"/>
      <c r="C67" s="75"/>
      <c r="D67" s="214" t="s">
        <v>403</v>
      </c>
      <c r="E67" s="214" t="s">
        <v>404</v>
      </c>
      <c r="F67" s="75"/>
      <c r="G67" s="75"/>
      <c r="H67" s="75"/>
      <c r="I67" s="75"/>
      <c r="J67" s="75"/>
      <c r="K67" s="75"/>
      <c r="L67" s="78"/>
    </row>
    <row r="68" spans="2:12" x14ac:dyDescent="0.25">
      <c r="B68" s="67"/>
      <c r="C68" s="53" t="s">
        <v>61</v>
      </c>
      <c r="D68" s="352">
        <v>1.05</v>
      </c>
      <c r="E68" s="352">
        <v>1.2206999999999999</v>
      </c>
      <c r="F68" s="64" t="s">
        <v>62</v>
      </c>
      <c r="G68" s="75"/>
      <c r="H68" s="75"/>
      <c r="I68" s="75"/>
      <c r="J68" s="75"/>
      <c r="K68" s="75"/>
      <c r="L68" s="78"/>
    </row>
    <row r="69" spans="2:12" x14ac:dyDescent="0.25">
      <c r="B69" s="67"/>
      <c r="C69" s="53" t="s">
        <v>63</v>
      </c>
      <c r="D69" s="353"/>
      <c r="E69" s="353"/>
      <c r="F69" s="75"/>
      <c r="G69" s="75"/>
      <c r="H69" s="75"/>
      <c r="I69" s="75"/>
      <c r="J69" s="75"/>
      <c r="K69" s="75"/>
      <c r="L69" s="78"/>
    </row>
    <row r="70" spans="2:12" x14ac:dyDescent="0.25">
      <c r="B70" s="67"/>
      <c r="C70" s="53" t="s">
        <v>64</v>
      </c>
      <c r="D70" s="353">
        <v>0.05</v>
      </c>
      <c r="E70" s="354">
        <v>0.217</v>
      </c>
      <c r="F70" s="64" t="s">
        <v>432</v>
      </c>
      <c r="G70" s="75"/>
      <c r="H70" s="75"/>
      <c r="I70" s="75"/>
      <c r="J70" s="75"/>
      <c r="K70" s="75"/>
      <c r="L70" s="78"/>
    </row>
    <row r="71" spans="2:12" x14ac:dyDescent="0.25">
      <c r="B71" s="67"/>
      <c r="C71" s="60"/>
      <c r="D71" s="66"/>
      <c r="E71" s="60"/>
      <c r="F71" s="75"/>
      <c r="G71" s="75"/>
      <c r="H71" s="75"/>
      <c r="I71" s="75"/>
      <c r="J71" s="75"/>
      <c r="K71" s="75"/>
      <c r="L71" s="78"/>
    </row>
    <row r="72" spans="2:12" x14ac:dyDescent="0.25">
      <c r="B72" s="67"/>
      <c r="C72" s="60"/>
      <c r="D72" s="66"/>
      <c r="E72" s="60"/>
      <c r="F72" s="75"/>
      <c r="G72" s="75"/>
      <c r="H72" s="75"/>
      <c r="I72" s="75"/>
      <c r="J72" s="75"/>
      <c r="K72" s="75"/>
      <c r="L72" s="78"/>
    </row>
    <row r="73" spans="2:12" x14ac:dyDescent="0.25">
      <c r="B73" s="67" t="s">
        <v>65</v>
      </c>
      <c r="C73" s="65" t="s">
        <v>66</v>
      </c>
      <c r="D73" s="66"/>
      <c r="E73" s="60"/>
      <c r="F73" s="75"/>
      <c r="G73" s="75"/>
      <c r="H73" s="75"/>
      <c r="I73" s="75"/>
      <c r="J73" s="75"/>
      <c r="K73" s="75"/>
      <c r="L73" s="78"/>
    </row>
    <row r="74" spans="2:12" x14ac:dyDescent="0.25">
      <c r="B74" s="67"/>
      <c r="C74" s="60"/>
      <c r="D74" s="66"/>
      <c r="E74" s="60"/>
      <c r="F74" s="75"/>
      <c r="G74" s="75"/>
      <c r="H74" s="75"/>
      <c r="I74" s="75"/>
      <c r="J74" s="75"/>
      <c r="K74" s="75"/>
      <c r="L74" s="78"/>
    </row>
    <row r="75" spans="2:12" x14ac:dyDescent="0.25">
      <c r="B75" s="67"/>
      <c r="C75" s="60"/>
      <c r="D75" s="66"/>
      <c r="E75" s="60"/>
      <c r="F75" s="208" t="s">
        <v>15</v>
      </c>
      <c r="G75" s="208" t="s">
        <v>16</v>
      </c>
      <c r="H75" s="208" t="s">
        <v>17</v>
      </c>
      <c r="I75" s="75"/>
      <c r="J75" s="75"/>
      <c r="K75" s="75"/>
      <c r="L75" s="78"/>
    </row>
    <row r="76" spans="2:12" x14ac:dyDescent="0.25">
      <c r="B76" s="67"/>
      <c r="C76" s="116" t="s">
        <v>393</v>
      </c>
      <c r="D76" s="114"/>
      <c r="E76" s="136" t="s">
        <v>19</v>
      </c>
      <c r="F76" s="129" t="s">
        <v>429</v>
      </c>
      <c r="G76" s="62"/>
      <c r="H76" s="62" t="s">
        <v>21</v>
      </c>
      <c r="I76" s="61"/>
      <c r="J76" s="75"/>
      <c r="K76" s="75"/>
      <c r="L76" s="78"/>
    </row>
    <row r="77" spans="2:12" x14ac:dyDescent="0.25">
      <c r="B77" s="67"/>
      <c r="C77" s="132" t="s">
        <v>67</v>
      </c>
      <c r="D77" s="52"/>
      <c r="E77" s="124" t="s">
        <v>22</v>
      </c>
      <c r="F77" s="63" t="s">
        <v>68</v>
      </c>
      <c r="G77" s="62"/>
      <c r="H77" s="62" t="s">
        <v>21</v>
      </c>
      <c r="I77" s="61"/>
      <c r="J77" s="75"/>
      <c r="K77" s="75"/>
      <c r="L77" s="78"/>
    </row>
    <row r="78" spans="2:12" x14ac:dyDescent="0.25">
      <c r="B78" s="67"/>
      <c r="C78" s="125"/>
      <c r="D78" s="111"/>
      <c r="E78" s="137" t="s">
        <v>24</v>
      </c>
      <c r="F78" s="133" t="s">
        <v>69</v>
      </c>
      <c r="G78" s="62"/>
      <c r="H78" s="62" t="s">
        <v>21</v>
      </c>
      <c r="I78" s="60"/>
      <c r="J78" s="75"/>
      <c r="K78" s="75"/>
      <c r="L78" s="78"/>
    </row>
    <row r="79" spans="2:12" x14ac:dyDescent="0.25">
      <c r="B79" s="67"/>
      <c r="C79" s="75"/>
      <c r="D79" s="75"/>
      <c r="E79" s="75"/>
      <c r="F79" s="75"/>
      <c r="G79" s="75"/>
      <c r="H79" s="75"/>
      <c r="I79" s="75"/>
      <c r="J79" s="75"/>
      <c r="K79" s="75"/>
      <c r="L79" s="78"/>
    </row>
    <row r="80" spans="2:12" x14ac:dyDescent="0.25">
      <c r="B80" s="67"/>
      <c r="C80" s="75"/>
      <c r="D80" s="75"/>
      <c r="E80" s="75"/>
      <c r="F80" s="75"/>
      <c r="G80" s="75"/>
      <c r="H80" s="75"/>
      <c r="I80" s="75"/>
      <c r="J80" s="75"/>
      <c r="K80" s="75"/>
      <c r="L80" s="78"/>
    </row>
    <row r="81" spans="2:12" x14ac:dyDescent="0.25">
      <c r="B81" s="67" t="s">
        <v>70</v>
      </c>
      <c r="C81" s="65" t="s">
        <v>71</v>
      </c>
      <c r="D81" s="69"/>
      <c r="E81" s="75"/>
      <c r="F81" s="75"/>
      <c r="G81" s="75"/>
      <c r="H81" s="75"/>
      <c r="I81" s="75"/>
      <c r="J81" s="75"/>
      <c r="K81" s="75"/>
      <c r="L81" s="78"/>
    </row>
    <row r="82" spans="2:12" x14ac:dyDescent="0.25">
      <c r="B82" s="102"/>
      <c r="C82" s="69"/>
      <c r="D82" s="69"/>
      <c r="E82" s="75"/>
      <c r="F82" s="75"/>
      <c r="G82" s="75"/>
      <c r="H82" s="75"/>
      <c r="I82" s="75"/>
      <c r="J82" s="75"/>
      <c r="K82" s="75"/>
      <c r="L82" s="78"/>
    </row>
    <row r="83" spans="2:12" x14ac:dyDescent="0.25">
      <c r="B83" s="67"/>
      <c r="C83" s="210" t="s">
        <v>72</v>
      </c>
      <c r="D83" s="211"/>
      <c r="E83" s="212"/>
      <c r="F83" s="215" t="s">
        <v>73</v>
      </c>
      <c r="G83" s="75"/>
      <c r="H83" s="75"/>
      <c r="I83" s="75"/>
      <c r="J83" s="75"/>
      <c r="K83" s="75"/>
      <c r="L83" s="78"/>
    </row>
    <row r="84" spans="2:12" x14ac:dyDescent="0.25">
      <c r="B84" s="67"/>
      <c r="C84" s="99" t="s">
        <v>74</v>
      </c>
      <c r="D84" s="51"/>
      <c r="E84" s="113"/>
      <c r="F84" s="355">
        <v>3234</v>
      </c>
      <c r="G84" s="75"/>
      <c r="H84" s="75"/>
      <c r="I84" s="75"/>
      <c r="J84" s="75"/>
      <c r="K84" s="75"/>
      <c r="L84" s="78"/>
    </row>
    <row r="85" spans="2:12" x14ac:dyDescent="0.25">
      <c r="B85" s="67"/>
      <c r="C85" s="99" t="s">
        <v>75</v>
      </c>
      <c r="D85" s="51"/>
      <c r="E85" s="113"/>
      <c r="F85" s="355">
        <v>2232</v>
      </c>
      <c r="G85" s="75"/>
      <c r="H85" s="75"/>
      <c r="I85" s="75"/>
      <c r="J85" s="75"/>
      <c r="K85" s="75"/>
      <c r="L85" s="78"/>
    </row>
    <row r="86" spans="2:12" x14ac:dyDescent="0.25">
      <c r="B86" s="67"/>
      <c r="C86" s="99" t="s">
        <v>76</v>
      </c>
      <c r="D86" s="51"/>
      <c r="E86" s="113"/>
      <c r="F86" s="355">
        <v>14078</v>
      </c>
      <c r="G86" s="75"/>
      <c r="H86" s="75"/>
      <c r="I86" s="75"/>
      <c r="J86" s="75"/>
      <c r="K86" s="75"/>
      <c r="L86" s="78"/>
    </row>
    <row r="87" spans="2:12" x14ac:dyDescent="0.25">
      <c r="B87" s="67"/>
      <c r="C87" s="109"/>
      <c r="D87" s="108"/>
      <c r="E87" s="216" t="s">
        <v>77</v>
      </c>
      <c r="F87" s="356">
        <f>F84+F85+F86</f>
        <v>19544</v>
      </c>
      <c r="G87" s="75"/>
      <c r="H87" s="75"/>
      <c r="I87" s="75"/>
      <c r="J87" s="75"/>
      <c r="K87" s="75"/>
      <c r="L87" s="78"/>
    </row>
    <row r="88" spans="2:12" x14ac:dyDescent="0.25">
      <c r="B88" s="67"/>
      <c r="C88" s="99" t="s">
        <v>58</v>
      </c>
      <c r="D88" s="51"/>
      <c r="E88" s="113"/>
      <c r="F88" s="355">
        <v>68010.399999999994</v>
      </c>
      <c r="G88" s="75"/>
      <c r="H88" s="75"/>
      <c r="I88" s="75"/>
      <c r="J88" s="75"/>
      <c r="K88" s="75"/>
      <c r="L88" s="78"/>
    </row>
    <row r="89" spans="2:12" s="43" customFormat="1" x14ac:dyDescent="0.25">
      <c r="B89" s="67"/>
      <c r="C89" s="99" t="s">
        <v>443</v>
      </c>
      <c r="D89" s="51"/>
      <c r="E89" s="113"/>
      <c r="F89" s="355">
        <v>-1173</v>
      </c>
      <c r="G89" s="75"/>
      <c r="H89" s="75"/>
      <c r="I89" s="75"/>
      <c r="J89" s="75"/>
      <c r="K89" s="75"/>
      <c r="L89" s="78"/>
    </row>
    <row r="90" spans="2:12" x14ac:dyDescent="0.25">
      <c r="B90" s="67"/>
      <c r="C90" s="99" t="s">
        <v>78</v>
      </c>
      <c r="D90" s="51"/>
      <c r="E90" s="113"/>
      <c r="F90" s="355">
        <v>1197</v>
      </c>
      <c r="G90" s="75"/>
      <c r="H90" s="75"/>
      <c r="I90" s="75"/>
      <c r="J90" s="75"/>
      <c r="K90" s="75"/>
      <c r="L90" s="78"/>
    </row>
    <row r="91" spans="2:12" x14ac:dyDescent="0.25">
      <c r="B91" s="67"/>
      <c r="C91" s="109"/>
      <c r="D91" s="108"/>
      <c r="E91" s="216" t="s">
        <v>79</v>
      </c>
      <c r="F91" s="356">
        <f>F88+F90+F89</f>
        <v>68034.399999999994</v>
      </c>
      <c r="G91" s="75"/>
      <c r="H91" s="75"/>
      <c r="I91" s="75"/>
      <c r="J91" s="75"/>
      <c r="K91" s="75"/>
      <c r="L91" s="78"/>
    </row>
    <row r="92" spans="2:12" x14ac:dyDescent="0.25">
      <c r="B92" s="67"/>
      <c r="C92" s="217" t="s">
        <v>80</v>
      </c>
      <c r="D92" s="218"/>
      <c r="E92" s="219"/>
      <c r="F92" s="357">
        <f>F87+F91</f>
        <v>87578.4</v>
      </c>
      <c r="G92" s="75"/>
      <c r="H92" s="75"/>
      <c r="I92" s="75"/>
      <c r="J92" s="75"/>
      <c r="K92" s="75"/>
      <c r="L92" s="78"/>
    </row>
    <row r="93" spans="2:12" x14ac:dyDescent="0.25">
      <c r="B93" s="67"/>
      <c r="C93" s="75"/>
      <c r="D93" s="75"/>
      <c r="E93" s="75"/>
      <c r="F93" s="75"/>
      <c r="G93" s="75"/>
      <c r="H93" s="75"/>
      <c r="I93" s="75"/>
      <c r="J93" s="75"/>
      <c r="K93" s="75"/>
      <c r="L93" s="78"/>
    </row>
    <row r="94" spans="2:12" x14ac:dyDescent="0.25">
      <c r="B94" s="67"/>
      <c r="C94" s="75"/>
      <c r="D94" s="75"/>
      <c r="E94" s="75"/>
      <c r="F94" s="75"/>
      <c r="G94" s="75"/>
      <c r="H94" s="75"/>
      <c r="I94" s="75"/>
      <c r="J94" s="75"/>
      <c r="K94" s="75"/>
      <c r="L94" s="78"/>
    </row>
    <row r="95" spans="2:12" x14ac:dyDescent="0.25">
      <c r="B95" s="121" t="s">
        <v>81</v>
      </c>
      <c r="C95" s="90" t="s">
        <v>82</v>
      </c>
      <c r="D95" s="91"/>
      <c r="E95" s="91"/>
      <c r="F95" s="92"/>
      <c r="G95" s="91"/>
      <c r="H95" s="91"/>
      <c r="I95" s="89"/>
      <c r="J95" s="60"/>
      <c r="K95" s="60"/>
      <c r="L95" s="103"/>
    </row>
    <row r="96" spans="2:12" x14ac:dyDescent="0.25">
      <c r="B96" s="121"/>
      <c r="C96" s="91"/>
      <c r="D96" s="91"/>
      <c r="E96" s="91"/>
      <c r="F96" s="92"/>
      <c r="G96" s="91"/>
      <c r="H96" s="91"/>
      <c r="I96" s="89"/>
      <c r="J96" s="60"/>
      <c r="K96" s="60"/>
      <c r="L96" s="103"/>
    </row>
    <row r="97" spans="2:12" x14ac:dyDescent="0.25">
      <c r="B97" s="122"/>
      <c r="C97" s="93" t="s">
        <v>382</v>
      </c>
      <c r="D97" s="91"/>
      <c r="E97" s="91"/>
      <c r="F97" s="92"/>
      <c r="G97" s="91"/>
      <c r="H97" s="91"/>
      <c r="I97" s="89"/>
      <c r="J97" s="60"/>
      <c r="K97" s="60"/>
      <c r="L97" s="103"/>
    </row>
    <row r="98" spans="2:12" x14ac:dyDescent="0.25">
      <c r="B98" s="122"/>
      <c r="C98" s="93" t="s">
        <v>383</v>
      </c>
      <c r="D98" s="93"/>
      <c r="E98" s="93"/>
      <c r="F98" s="92"/>
      <c r="G98" s="91"/>
      <c r="H98" s="91"/>
      <c r="I98" s="89"/>
      <c r="J98" s="60"/>
      <c r="K98" s="60"/>
      <c r="L98" s="103"/>
    </row>
    <row r="99" spans="2:12" x14ac:dyDescent="0.25">
      <c r="B99" s="122"/>
      <c r="C99" s="93" t="s">
        <v>384</v>
      </c>
      <c r="D99" s="93"/>
      <c r="E99" s="93"/>
      <c r="F99" s="92"/>
      <c r="G99" s="91"/>
      <c r="H99" s="91"/>
      <c r="I99" s="89"/>
      <c r="J99" s="60"/>
      <c r="K99" s="60"/>
      <c r="L99" s="103"/>
    </row>
    <row r="100" spans="2:12" x14ac:dyDescent="0.25">
      <c r="B100" s="122"/>
      <c r="C100" s="93" t="s">
        <v>385</v>
      </c>
      <c r="D100" s="93"/>
      <c r="E100" s="93"/>
      <c r="F100" s="92"/>
      <c r="G100" s="91"/>
      <c r="H100" s="91"/>
      <c r="I100" s="89"/>
      <c r="J100" s="60"/>
      <c r="K100" s="60"/>
      <c r="L100" s="103"/>
    </row>
    <row r="101" spans="2:12" x14ac:dyDescent="0.25">
      <c r="B101" s="122"/>
      <c r="C101" s="93" t="s">
        <v>83</v>
      </c>
      <c r="D101" s="93"/>
      <c r="E101" s="93"/>
      <c r="F101" s="92"/>
      <c r="G101" s="91"/>
      <c r="H101" s="91"/>
      <c r="I101" s="89"/>
      <c r="J101" s="60"/>
      <c r="K101" s="60"/>
      <c r="L101" s="103"/>
    </row>
    <row r="102" spans="2:12" x14ac:dyDescent="0.25">
      <c r="B102" s="121"/>
      <c r="C102" s="91"/>
      <c r="D102" s="94" t="s">
        <v>386</v>
      </c>
      <c r="E102" s="93"/>
      <c r="F102" s="92"/>
      <c r="G102" s="91"/>
      <c r="H102" s="91"/>
      <c r="I102" s="89"/>
      <c r="J102" s="60"/>
      <c r="K102" s="60"/>
      <c r="L102" s="103"/>
    </row>
    <row r="103" spans="2:12" x14ac:dyDescent="0.25">
      <c r="B103" s="121"/>
      <c r="C103" s="91"/>
      <c r="D103" s="94" t="s">
        <v>387</v>
      </c>
      <c r="E103" s="93"/>
      <c r="F103" s="92"/>
      <c r="G103" s="91"/>
      <c r="H103" s="91"/>
      <c r="I103" s="89"/>
      <c r="J103" s="60"/>
      <c r="K103" s="60"/>
      <c r="L103" s="103"/>
    </row>
    <row r="104" spans="2:12" x14ac:dyDescent="0.25">
      <c r="B104" s="121"/>
      <c r="C104" s="91"/>
      <c r="D104" s="94" t="s">
        <v>388</v>
      </c>
      <c r="E104" s="93"/>
      <c r="F104" s="92"/>
      <c r="G104" s="91"/>
      <c r="H104" s="91"/>
      <c r="I104" s="91"/>
      <c r="J104" s="70"/>
      <c r="K104" s="70"/>
      <c r="L104" s="103"/>
    </row>
    <row r="105" spans="2:12" x14ac:dyDescent="0.25">
      <c r="B105" s="121"/>
      <c r="C105" s="95" t="s">
        <v>389</v>
      </c>
      <c r="D105" s="93"/>
      <c r="E105" s="93"/>
      <c r="F105" s="92"/>
      <c r="G105" s="91"/>
      <c r="H105" s="91"/>
      <c r="I105" s="91"/>
      <c r="J105" s="70"/>
      <c r="K105" s="70"/>
      <c r="L105" s="103"/>
    </row>
    <row r="106" spans="2:12" x14ac:dyDescent="0.25">
      <c r="B106" s="121"/>
      <c r="C106" s="95" t="s">
        <v>390</v>
      </c>
      <c r="D106" s="91"/>
      <c r="E106" s="91"/>
      <c r="F106" s="92"/>
      <c r="G106" s="91"/>
      <c r="H106" s="91"/>
      <c r="I106" s="91"/>
      <c r="J106" s="70"/>
      <c r="K106" s="70"/>
      <c r="L106" s="103"/>
    </row>
    <row r="107" spans="2:12" x14ac:dyDescent="0.25">
      <c r="B107" s="121"/>
      <c r="C107" s="91"/>
      <c r="D107" s="91"/>
      <c r="E107" s="91"/>
      <c r="F107" s="91"/>
      <c r="G107" s="91"/>
      <c r="H107" s="91"/>
      <c r="I107" s="91"/>
      <c r="J107" s="70"/>
      <c r="K107" s="70"/>
      <c r="L107" s="103"/>
    </row>
    <row r="108" spans="2:12" x14ac:dyDescent="0.25">
      <c r="B108" s="121" t="s">
        <v>84</v>
      </c>
      <c r="C108" s="90" t="s">
        <v>85</v>
      </c>
      <c r="D108" s="96"/>
      <c r="E108" s="97" t="s">
        <v>45</v>
      </c>
      <c r="F108" s="91"/>
      <c r="G108" s="91"/>
      <c r="H108" s="91"/>
      <c r="I108" s="91"/>
      <c r="J108" s="70"/>
      <c r="K108" s="70"/>
      <c r="L108" s="103"/>
    </row>
    <row r="109" spans="2:12" x14ac:dyDescent="0.25">
      <c r="B109" s="67"/>
      <c r="C109" s="75"/>
      <c r="D109" s="75"/>
      <c r="E109" s="75"/>
      <c r="F109" s="75"/>
      <c r="G109" s="75"/>
      <c r="H109" s="75"/>
      <c r="I109" s="75"/>
      <c r="J109" s="75"/>
      <c r="K109" s="75"/>
      <c r="L109" s="78"/>
    </row>
    <row r="110" spans="2:12" x14ac:dyDescent="0.25">
      <c r="B110" s="67"/>
      <c r="C110" s="75"/>
      <c r="D110" s="75"/>
      <c r="E110" s="75"/>
      <c r="F110" s="75"/>
      <c r="G110" s="75"/>
      <c r="H110" s="75"/>
      <c r="I110" s="75"/>
      <c r="J110" s="75"/>
      <c r="K110" s="75"/>
      <c r="L110" s="78"/>
    </row>
    <row r="111" spans="2:12" ht="15.75" thickBot="1" x14ac:dyDescent="0.3">
      <c r="B111" s="67"/>
      <c r="C111" s="75"/>
      <c r="D111" s="75"/>
      <c r="E111" s="75"/>
      <c r="F111" s="75"/>
      <c r="G111" s="75"/>
      <c r="H111" s="75"/>
      <c r="I111" s="75"/>
      <c r="J111" s="75"/>
      <c r="K111" s="75"/>
      <c r="L111" s="78"/>
    </row>
    <row r="112" spans="2:12" x14ac:dyDescent="0.25">
      <c r="B112" s="207">
        <v>3</v>
      </c>
      <c r="C112" s="118" t="s">
        <v>86</v>
      </c>
      <c r="D112" s="119"/>
      <c r="E112" s="119"/>
      <c r="F112" s="119"/>
      <c r="G112" s="119"/>
      <c r="H112" s="119"/>
      <c r="I112" s="119"/>
      <c r="J112" s="119"/>
      <c r="K112" s="119"/>
      <c r="L112" s="120"/>
    </row>
    <row r="113" spans="2:12" x14ac:dyDescent="0.25">
      <c r="B113" s="105"/>
      <c r="C113" s="66"/>
      <c r="D113" s="66"/>
      <c r="E113" s="66"/>
      <c r="F113" s="66"/>
      <c r="G113" s="66"/>
      <c r="H113" s="66"/>
      <c r="I113" s="66"/>
      <c r="J113" s="66"/>
      <c r="K113" s="66"/>
      <c r="L113" s="101"/>
    </row>
    <row r="114" spans="2:12" x14ac:dyDescent="0.25">
      <c r="B114" s="104"/>
      <c r="C114" s="75"/>
      <c r="D114" s="75"/>
      <c r="E114" s="75"/>
      <c r="F114" s="75"/>
      <c r="G114" s="75"/>
      <c r="H114" s="75"/>
      <c r="I114" s="75"/>
      <c r="J114" s="75"/>
      <c r="K114" s="75"/>
      <c r="L114" s="78"/>
    </row>
    <row r="115" spans="2:12" x14ac:dyDescent="0.25">
      <c r="B115" s="104" t="s">
        <v>87</v>
      </c>
      <c r="C115" s="65" t="s">
        <v>88</v>
      </c>
      <c r="D115" s="75"/>
      <c r="E115" s="75"/>
      <c r="F115" s="75"/>
      <c r="G115" s="75"/>
      <c r="H115" s="75"/>
      <c r="I115" s="75"/>
      <c r="J115" s="75"/>
      <c r="K115" s="75"/>
      <c r="L115" s="78"/>
    </row>
    <row r="116" spans="2:12" x14ac:dyDescent="0.25">
      <c r="B116" s="104"/>
      <c r="C116" s="75"/>
      <c r="D116" s="75"/>
      <c r="E116" s="75"/>
      <c r="F116" s="75"/>
      <c r="G116" s="75"/>
      <c r="H116" s="75"/>
      <c r="I116" s="75"/>
      <c r="J116" s="75"/>
      <c r="K116" s="75"/>
      <c r="L116" s="78"/>
    </row>
    <row r="117" spans="2:12" x14ac:dyDescent="0.25">
      <c r="B117" s="104"/>
      <c r="C117" s="60"/>
      <c r="D117" s="60"/>
      <c r="E117" s="220" t="s">
        <v>89</v>
      </c>
      <c r="F117" s="221" t="s">
        <v>90</v>
      </c>
      <c r="G117" s="75"/>
      <c r="H117" s="75"/>
      <c r="I117" s="75"/>
      <c r="J117" s="75"/>
      <c r="K117" s="75"/>
      <c r="L117" s="78"/>
    </row>
    <row r="118" spans="2:12" x14ac:dyDescent="0.25">
      <c r="B118" s="104"/>
      <c r="C118" s="432" t="s">
        <v>91</v>
      </c>
      <c r="D118" s="433"/>
      <c r="E118" s="240">
        <v>7.7</v>
      </c>
      <c r="F118" s="240">
        <v>8.202</v>
      </c>
      <c r="G118" s="75"/>
      <c r="H118" s="75"/>
      <c r="I118" s="75"/>
      <c r="J118" s="75"/>
      <c r="K118" s="75"/>
      <c r="L118" s="78"/>
    </row>
    <row r="119" spans="2:12" x14ac:dyDescent="0.25">
      <c r="B119" s="104"/>
      <c r="C119" s="432" t="s">
        <v>92</v>
      </c>
      <c r="D119" s="433"/>
      <c r="E119" s="240">
        <v>7.8</v>
      </c>
      <c r="F119" s="240">
        <v>11.68</v>
      </c>
      <c r="G119" s="75"/>
      <c r="H119" s="75"/>
      <c r="I119" s="75"/>
      <c r="J119" s="75"/>
      <c r="K119" s="75"/>
      <c r="L119" s="78"/>
    </row>
    <row r="120" spans="2:12" x14ac:dyDescent="0.25">
      <c r="B120" s="104"/>
      <c r="C120" s="432" t="s">
        <v>93</v>
      </c>
      <c r="D120" s="433"/>
      <c r="E120" s="222"/>
      <c r="F120" s="222"/>
      <c r="G120" s="75"/>
      <c r="H120" s="75"/>
      <c r="I120" s="75"/>
      <c r="J120" s="75"/>
      <c r="K120" s="75"/>
      <c r="L120" s="78"/>
    </row>
    <row r="121" spans="2:12" x14ac:dyDescent="0.25">
      <c r="B121" s="104"/>
      <c r="C121" s="432" t="s">
        <v>57</v>
      </c>
      <c r="D121" s="433"/>
      <c r="E121" s="240">
        <v>0</v>
      </c>
      <c r="F121" s="240">
        <v>4.2200000000000001E-2</v>
      </c>
      <c r="G121" s="75"/>
      <c r="H121" s="75"/>
      <c r="I121" s="75"/>
      <c r="J121" s="75"/>
      <c r="K121" s="75"/>
      <c r="L121" s="78"/>
    </row>
    <row r="122" spans="2:12" x14ac:dyDescent="0.25">
      <c r="B122" s="104"/>
      <c r="C122" s="431" t="s">
        <v>94</v>
      </c>
      <c r="D122" s="431"/>
      <c r="E122" s="243">
        <v>7.1</v>
      </c>
      <c r="F122" s="243">
        <v>9.0751000000000008</v>
      </c>
      <c r="G122" s="75"/>
      <c r="H122" s="75"/>
      <c r="I122" s="75"/>
      <c r="J122" s="75"/>
      <c r="K122" s="75"/>
      <c r="L122" s="78"/>
    </row>
    <row r="123" spans="2:12" x14ac:dyDescent="0.25">
      <c r="B123" s="104"/>
      <c r="C123" s="60"/>
      <c r="D123" s="66"/>
      <c r="E123" s="60"/>
      <c r="F123" s="60"/>
      <c r="G123" s="75"/>
      <c r="H123" s="75"/>
      <c r="I123" s="75"/>
      <c r="J123" s="75"/>
      <c r="K123" s="75"/>
      <c r="L123" s="78"/>
    </row>
    <row r="124" spans="2:12" x14ac:dyDescent="0.25">
      <c r="B124" s="104"/>
      <c r="C124" s="431" t="s">
        <v>95</v>
      </c>
      <c r="D124" s="431"/>
      <c r="E124" s="243">
        <v>7.1</v>
      </c>
      <c r="F124" s="244">
        <v>7.1</v>
      </c>
      <c r="G124" s="75"/>
      <c r="H124" s="75"/>
      <c r="I124" s="75"/>
      <c r="J124" s="75"/>
      <c r="K124" s="75"/>
      <c r="L124" s="78"/>
    </row>
    <row r="125" spans="2:12" x14ac:dyDescent="0.25">
      <c r="B125" s="104"/>
      <c r="C125" s="75"/>
      <c r="D125" s="75"/>
      <c r="E125" s="245"/>
      <c r="F125" s="245"/>
      <c r="G125" s="75"/>
      <c r="H125" s="75"/>
      <c r="I125" s="75"/>
      <c r="J125" s="75"/>
      <c r="K125" s="75"/>
      <c r="L125" s="78"/>
    </row>
    <row r="126" spans="2:12" x14ac:dyDescent="0.25">
      <c r="B126" s="104"/>
      <c r="C126" s="431" t="s">
        <v>96</v>
      </c>
      <c r="D126" s="431"/>
      <c r="E126" s="243">
        <v>7.5</v>
      </c>
      <c r="F126" s="243">
        <v>7.5</v>
      </c>
      <c r="G126" s="75"/>
      <c r="H126" s="75"/>
      <c r="I126" s="75"/>
      <c r="J126" s="75"/>
      <c r="K126" s="75"/>
      <c r="L126" s="78"/>
    </row>
    <row r="127" spans="2:12" x14ac:dyDescent="0.25">
      <c r="B127" s="104"/>
      <c r="C127" s="75"/>
      <c r="D127" s="75"/>
      <c r="E127" s="75"/>
      <c r="F127" s="75"/>
      <c r="G127" s="75"/>
      <c r="H127" s="75"/>
      <c r="I127" s="75"/>
      <c r="J127" s="75"/>
      <c r="K127" s="75"/>
      <c r="L127" s="78"/>
    </row>
    <row r="128" spans="2:12" x14ac:dyDescent="0.25">
      <c r="B128" s="104" t="s">
        <v>97</v>
      </c>
      <c r="C128" s="65" t="s">
        <v>98</v>
      </c>
      <c r="D128" s="75"/>
      <c r="E128" s="75"/>
      <c r="F128" s="75"/>
      <c r="G128" s="75"/>
      <c r="H128" s="75"/>
      <c r="I128" s="75"/>
      <c r="J128" s="75"/>
      <c r="K128" s="75"/>
      <c r="L128" s="78"/>
    </row>
    <row r="129" spans="2:13" x14ac:dyDescent="0.25">
      <c r="B129" s="104"/>
      <c r="C129" s="75"/>
      <c r="D129" s="75"/>
      <c r="E129" s="75"/>
      <c r="F129" s="75"/>
      <c r="G129" s="75"/>
      <c r="H129" s="75"/>
      <c r="I129" s="75"/>
      <c r="J129" s="75"/>
      <c r="K129" s="75"/>
      <c r="L129" s="78"/>
    </row>
    <row r="130" spans="2:13" x14ac:dyDescent="0.25">
      <c r="B130" s="104"/>
      <c r="C130" s="75"/>
      <c r="D130" s="75"/>
      <c r="E130" s="246" t="s">
        <v>99</v>
      </c>
      <c r="F130" s="208" t="s">
        <v>100</v>
      </c>
      <c r="G130" s="208" t="s">
        <v>101</v>
      </c>
      <c r="H130" s="246" t="s">
        <v>102</v>
      </c>
      <c r="I130" s="208" t="s">
        <v>103</v>
      </c>
      <c r="J130" s="208" t="s">
        <v>104</v>
      </c>
      <c r="K130" s="208" t="s">
        <v>105</v>
      </c>
      <c r="L130" s="78"/>
    </row>
    <row r="131" spans="2:13" x14ac:dyDescent="0.25">
      <c r="B131" s="104"/>
      <c r="C131" s="432" t="s">
        <v>91</v>
      </c>
      <c r="D131" s="433"/>
      <c r="E131" s="239">
        <v>7768</v>
      </c>
      <c r="F131" s="239">
        <v>2619</v>
      </c>
      <c r="G131" s="239">
        <v>2355</v>
      </c>
      <c r="H131" s="239">
        <v>2460</v>
      </c>
      <c r="I131" s="239">
        <v>1812</v>
      </c>
      <c r="J131" s="239">
        <v>8445</v>
      </c>
      <c r="K131" s="239">
        <v>13325</v>
      </c>
      <c r="L131" s="106"/>
      <c r="M131" s="43"/>
    </row>
    <row r="132" spans="2:13" x14ac:dyDescent="0.25">
      <c r="B132" s="104"/>
      <c r="C132" s="432" t="s">
        <v>92</v>
      </c>
      <c r="D132" s="433"/>
      <c r="E132" s="239">
        <v>5016</v>
      </c>
      <c r="F132" s="239">
        <v>4313</v>
      </c>
      <c r="G132" s="239">
        <v>3189</v>
      </c>
      <c r="H132" s="239">
        <v>2469</v>
      </c>
      <c r="I132" s="239">
        <v>2210</v>
      </c>
      <c r="J132" s="239">
        <v>8384</v>
      </c>
      <c r="K132" s="239">
        <v>12720</v>
      </c>
      <c r="L132" s="106"/>
      <c r="M132" s="43"/>
    </row>
    <row r="133" spans="2:13" x14ac:dyDescent="0.25">
      <c r="B133" s="104"/>
      <c r="C133" s="432" t="s">
        <v>93</v>
      </c>
      <c r="D133" s="433"/>
      <c r="E133" s="239"/>
      <c r="F133" s="239"/>
      <c r="G133" s="239"/>
      <c r="H133" s="239"/>
      <c r="I133" s="239"/>
      <c r="J133" s="239"/>
      <c r="K133" s="239"/>
      <c r="L133" s="106"/>
      <c r="M133" s="43"/>
    </row>
    <row r="134" spans="2:13" x14ac:dyDescent="0.25">
      <c r="B134" s="104"/>
      <c r="C134" s="432" t="s">
        <v>57</v>
      </c>
      <c r="D134" s="433"/>
      <c r="E134" s="239">
        <v>7075</v>
      </c>
      <c r="F134" s="239"/>
      <c r="G134" s="239"/>
      <c r="H134" s="239"/>
      <c r="I134" s="239"/>
      <c r="J134" s="239"/>
      <c r="K134" s="239"/>
      <c r="L134" s="106"/>
      <c r="M134" s="43"/>
    </row>
    <row r="135" spans="2:13" x14ac:dyDescent="0.25">
      <c r="B135" s="104"/>
      <c r="C135" s="247"/>
      <c r="D135" s="202" t="s">
        <v>106</v>
      </c>
      <c r="E135" s="248">
        <f>SUM(E131:E134)</f>
        <v>19859</v>
      </c>
      <c r="F135" s="248">
        <f t="shared" ref="F135:K135" si="0">SUM(F131:F134)</f>
        <v>6932</v>
      </c>
      <c r="G135" s="248">
        <f t="shared" si="0"/>
        <v>5544</v>
      </c>
      <c r="H135" s="248">
        <f t="shared" si="0"/>
        <v>4929</v>
      </c>
      <c r="I135" s="248">
        <f t="shared" si="0"/>
        <v>4022</v>
      </c>
      <c r="J135" s="248">
        <f t="shared" si="0"/>
        <v>16829</v>
      </c>
      <c r="K135" s="248">
        <f t="shared" si="0"/>
        <v>26045</v>
      </c>
      <c r="L135" s="106"/>
      <c r="M135" s="43"/>
    </row>
    <row r="136" spans="2:13" x14ac:dyDescent="0.25">
      <c r="B136" s="104"/>
      <c r="C136" s="60"/>
      <c r="D136" s="57"/>
      <c r="E136" s="245"/>
      <c r="F136" s="245"/>
      <c r="G136" s="245"/>
      <c r="H136" s="245"/>
      <c r="I136" s="245"/>
      <c r="J136" s="245"/>
      <c r="K136" s="245"/>
      <c r="L136" s="78"/>
      <c r="M136" s="85"/>
    </row>
    <row r="137" spans="2:13" x14ac:dyDescent="0.25">
      <c r="B137" s="104"/>
      <c r="C137" s="247"/>
      <c r="D137" s="202" t="s">
        <v>107</v>
      </c>
      <c r="E137" s="248">
        <v>6319.7</v>
      </c>
      <c r="F137" s="248">
        <v>9497.7129999999997</v>
      </c>
      <c r="G137" s="248">
        <v>5688.3789999999999</v>
      </c>
      <c r="H137" s="248">
        <v>5931.8450000000003</v>
      </c>
      <c r="I137" s="248">
        <v>6584.2790000000005</v>
      </c>
      <c r="J137" s="248">
        <v>20479.210999999999</v>
      </c>
      <c r="K137" s="248">
        <v>13509.277</v>
      </c>
      <c r="L137" s="106"/>
      <c r="M137" s="43"/>
    </row>
    <row r="138" spans="2:13" x14ac:dyDescent="0.25">
      <c r="B138" s="104"/>
      <c r="C138" s="75"/>
      <c r="D138" s="75"/>
      <c r="E138" s="75"/>
      <c r="F138" s="75"/>
      <c r="G138" s="75"/>
      <c r="H138" s="75"/>
      <c r="I138" s="80"/>
      <c r="J138" s="75"/>
      <c r="K138" s="75"/>
      <c r="L138" s="78"/>
      <c r="M138" s="43"/>
    </row>
    <row r="139" spans="2:13" x14ac:dyDescent="0.25">
      <c r="B139" s="104"/>
      <c r="C139" s="75"/>
      <c r="D139" s="75"/>
      <c r="E139" s="75"/>
      <c r="F139" s="75"/>
      <c r="G139" s="75"/>
      <c r="H139" s="75"/>
      <c r="I139" s="75"/>
      <c r="J139" s="75"/>
      <c r="K139" s="75"/>
      <c r="L139" s="78"/>
      <c r="M139" s="43"/>
    </row>
    <row r="140" spans="2:13" x14ac:dyDescent="0.25">
      <c r="B140" s="104" t="s">
        <v>108</v>
      </c>
      <c r="C140" s="65" t="s">
        <v>109</v>
      </c>
      <c r="D140" s="75"/>
      <c r="E140" s="75"/>
      <c r="F140" s="75"/>
      <c r="G140" s="75"/>
      <c r="H140" s="75"/>
      <c r="I140" s="75"/>
      <c r="J140" s="75"/>
      <c r="K140" s="75"/>
      <c r="L140" s="78"/>
      <c r="M140" s="43"/>
    </row>
    <row r="141" spans="2:13" x14ac:dyDescent="0.25">
      <c r="B141" s="104"/>
      <c r="C141" s="75"/>
      <c r="D141" s="75"/>
      <c r="E141" s="75"/>
      <c r="F141" s="75"/>
      <c r="G141" s="75"/>
      <c r="H141" s="75"/>
      <c r="I141" s="75"/>
      <c r="J141" s="75"/>
      <c r="K141" s="75"/>
      <c r="L141" s="78"/>
      <c r="M141" s="43"/>
    </row>
    <row r="142" spans="2:13" x14ac:dyDescent="0.25">
      <c r="B142" s="104"/>
      <c r="C142" s="75"/>
      <c r="D142" s="75"/>
      <c r="E142" s="208" t="s">
        <v>110</v>
      </c>
      <c r="F142" s="208" t="s">
        <v>100</v>
      </c>
      <c r="G142" s="208" t="s">
        <v>101</v>
      </c>
      <c r="H142" s="246" t="s">
        <v>102</v>
      </c>
      <c r="I142" s="208" t="s">
        <v>103</v>
      </c>
      <c r="J142" s="208" t="s">
        <v>104</v>
      </c>
      <c r="K142" s="208" t="s">
        <v>105</v>
      </c>
      <c r="L142" s="78"/>
      <c r="M142" s="43"/>
    </row>
    <row r="143" spans="2:13" x14ac:dyDescent="0.25">
      <c r="B143" s="104"/>
      <c r="C143" s="432" t="s">
        <v>91</v>
      </c>
      <c r="D143" s="433"/>
      <c r="E143" s="239">
        <v>7543.2209999999995</v>
      </c>
      <c r="F143" s="239">
        <v>2421.5680000000002</v>
      </c>
      <c r="G143" s="239">
        <v>2191.183</v>
      </c>
      <c r="H143" s="239">
        <v>2328.346</v>
      </c>
      <c r="I143" s="239">
        <v>1711.82</v>
      </c>
      <c r="J143" s="239">
        <v>8238.8179999999993</v>
      </c>
      <c r="K143" s="239">
        <v>14349.063</v>
      </c>
      <c r="L143" s="106"/>
      <c r="M143" s="88"/>
    </row>
    <row r="144" spans="2:13" x14ac:dyDescent="0.25">
      <c r="B144" s="104"/>
      <c r="C144" s="432" t="s">
        <v>92</v>
      </c>
      <c r="D144" s="433"/>
      <c r="E144" s="239">
        <v>1844.979</v>
      </c>
      <c r="F144" s="239">
        <v>1883.415</v>
      </c>
      <c r="G144" s="239">
        <v>1883.548</v>
      </c>
      <c r="H144" s="239">
        <v>1882.9480000000001</v>
      </c>
      <c r="I144" s="239">
        <v>1875.5519999999999</v>
      </c>
      <c r="J144" s="239">
        <v>8372.2369999999992</v>
      </c>
      <c r="K144" s="239">
        <v>20558.812999999998</v>
      </c>
      <c r="L144" s="106"/>
      <c r="M144" s="43"/>
    </row>
    <row r="145" spans="2:13" x14ac:dyDescent="0.25">
      <c r="B145" s="104"/>
      <c r="C145" s="432" t="s">
        <v>93</v>
      </c>
      <c r="D145" s="433"/>
      <c r="E145" s="239"/>
      <c r="F145" s="239"/>
      <c r="G145" s="239"/>
      <c r="H145" s="239"/>
      <c r="I145" s="239"/>
      <c r="J145" s="239"/>
      <c r="K145" s="239"/>
      <c r="L145" s="106"/>
      <c r="M145" s="43"/>
    </row>
    <row r="146" spans="2:13" x14ac:dyDescent="0.25">
      <c r="B146" s="104"/>
      <c r="C146" s="432" t="s">
        <v>57</v>
      </c>
      <c r="D146" s="433"/>
      <c r="E146" s="239">
        <v>7075</v>
      </c>
      <c r="F146" s="239"/>
      <c r="G146" s="239"/>
      <c r="H146" s="239"/>
      <c r="I146" s="239"/>
      <c r="J146" s="239"/>
      <c r="K146" s="239"/>
      <c r="L146" s="106"/>
      <c r="M146" s="43"/>
    </row>
    <row r="147" spans="2:13" x14ac:dyDescent="0.25">
      <c r="B147" s="104"/>
      <c r="C147" s="247"/>
      <c r="D147" s="202" t="s">
        <v>111</v>
      </c>
      <c r="E147" s="248">
        <f>SUM(E143:E146)</f>
        <v>16463.199999999997</v>
      </c>
      <c r="F147" s="248">
        <f t="shared" ref="F147" si="1">SUM(F143:F146)</f>
        <v>4304.9830000000002</v>
      </c>
      <c r="G147" s="248">
        <f t="shared" ref="G147" si="2">SUM(G143:G146)</f>
        <v>4074.7309999999998</v>
      </c>
      <c r="H147" s="248">
        <f t="shared" ref="H147" si="3">SUM(H143:H146)</f>
        <v>4211.2939999999999</v>
      </c>
      <c r="I147" s="248">
        <f t="shared" ref="I147" si="4">SUM(I143:I146)</f>
        <v>3587.3719999999998</v>
      </c>
      <c r="J147" s="248">
        <f t="shared" ref="J147" si="5">SUM(J143:J146)</f>
        <v>16611.055</v>
      </c>
      <c r="K147" s="248">
        <f t="shared" ref="K147" si="6">SUM(K143:K146)</f>
        <v>34907.875999999997</v>
      </c>
      <c r="L147" s="106"/>
    </row>
    <row r="148" spans="2:13" x14ac:dyDescent="0.25">
      <c r="B148" s="104"/>
      <c r="C148" s="60"/>
      <c r="D148" s="57"/>
      <c r="E148" s="71"/>
      <c r="F148" s="71"/>
      <c r="G148" s="71"/>
      <c r="H148" s="71"/>
      <c r="I148" s="71"/>
      <c r="J148" s="71"/>
      <c r="K148" s="71"/>
      <c r="L148" s="78"/>
    </row>
    <row r="149" spans="2:13" x14ac:dyDescent="0.25">
      <c r="B149" s="104"/>
      <c r="C149" s="249"/>
      <c r="D149" s="202" t="s">
        <v>112</v>
      </c>
      <c r="E149" s="248">
        <f>E137</f>
        <v>6319.7</v>
      </c>
      <c r="F149" s="248">
        <f t="shared" ref="F149:K149" si="7">F137</f>
        <v>9497.7129999999997</v>
      </c>
      <c r="G149" s="248">
        <f t="shared" si="7"/>
        <v>5688.3789999999999</v>
      </c>
      <c r="H149" s="248">
        <f t="shared" si="7"/>
        <v>5931.8450000000003</v>
      </c>
      <c r="I149" s="248">
        <f t="shared" si="7"/>
        <v>6584.2790000000005</v>
      </c>
      <c r="J149" s="248">
        <f t="shared" si="7"/>
        <v>20479.210999999999</v>
      </c>
      <c r="K149" s="248">
        <f t="shared" si="7"/>
        <v>13509.277</v>
      </c>
      <c r="L149" s="106"/>
    </row>
    <row r="150" spans="2:13" x14ac:dyDescent="0.25">
      <c r="B150" s="104"/>
      <c r="C150" s="451" t="s">
        <v>113</v>
      </c>
      <c r="D150" s="451"/>
      <c r="E150" s="239">
        <f>E149</f>
        <v>6319.7</v>
      </c>
      <c r="F150" s="239">
        <f t="shared" ref="F150:K150" si="8">F149</f>
        <v>9497.7129999999997</v>
      </c>
      <c r="G150" s="239">
        <f t="shared" si="8"/>
        <v>5688.3789999999999</v>
      </c>
      <c r="H150" s="239">
        <f t="shared" si="8"/>
        <v>5931.8450000000003</v>
      </c>
      <c r="I150" s="239">
        <f t="shared" si="8"/>
        <v>6584.2790000000005</v>
      </c>
      <c r="J150" s="239">
        <f t="shared" si="8"/>
        <v>20479.210999999999</v>
      </c>
      <c r="K150" s="239">
        <f t="shared" si="8"/>
        <v>13509.277</v>
      </c>
      <c r="L150" s="78"/>
    </row>
    <row r="151" spans="2:13" x14ac:dyDescent="0.25">
      <c r="B151" s="104"/>
      <c r="C151" s="451" t="s">
        <v>114</v>
      </c>
      <c r="D151" s="451"/>
      <c r="E151" s="239"/>
      <c r="F151" s="239"/>
      <c r="G151" s="239"/>
      <c r="H151" s="239"/>
      <c r="I151" s="239"/>
      <c r="J151" s="239"/>
      <c r="K151" s="239"/>
      <c r="L151" s="78"/>
    </row>
    <row r="152" spans="2:13" x14ac:dyDescent="0.25">
      <c r="B152" s="104"/>
      <c r="C152" s="75"/>
      <c r="D152" s="75"/>
      <c r="E152" s="75"/>
      <c r="F152" s="75"/>
      <c r="G152" s="75"/>
      <c r="H152" s="75"/>
      <c r="I152" s="75"/>
      <c r="J152" s="75"/>
      <c r="K152" s="75"/>
      <c r="L152" s="78"/>
    </row>
    <row r="153" spans="2:13" x14ac:dyDescent="0.25">
      <c r="B153" s="104"/>
      <c r="C153" s="75"/>
      <c r="D153" s="75"/>
      <c r="E153" s="75"/>
      <c r="F153" s="75"/>
      <c r="G153" s="75"/>
      <c r="H153" s="75"/>
      <c r="I153" s="75"/>
      <c r="J153" s="75"/>
      <c r="K153" s="75"/>
      <c r="L153" s="78"/>
    </row>
    <row r="154" spans="2:13" x14ac:dyDescent="0.25">
      <c r="B154" s="104" t="s">
        <v>115</v>
      </c>
      <c r="C154" s="65" t="s">
        <v>116</v>
      </c>
      <c r="D154" s="75"/>
      <c r="E154" s="80"/>
      <c r="F154" s="75"/>
      <c r="G154" s="75"/>
      <c r="H154" s="75"/>
      <c r="I154" s="80"/>
      <c r="J154" s="80"/>
      <c r="K154" s="80"/>
      <c r="L154" s="78"/>
    </row>
    <row r="155" spans="2:13" x14ac:dyDescent="0.25">
      <c r="B155" s="104"/>
      <c r="C155" s="75"/>
      <c r="D155" s="75"/>
      <c r="E155" s="75"/>
      <c r="F155" s="75"/>
      <c r="G155" s="75"/>
      <c r="H155" s="75"/>
      <c r="I155" s="75"/>
      <c r="J155" s="75"/>
      <c r="K155" s="75"/>
      <c r="L155" s="78"/>
    </row>
    <row r="156" spans="2:13" x14ac:dyDescent="0.25">
      <c r="B156" s="104"/>
      <c r="C156" s="250" t="s">
        <v>117</v>
      </c>
      <c r="D156" s="441"/>
      <c r="E156" s="442"/>
      <c r="F156" s="442"/>
      <c r="G156" s="442"/>
      <c r="H156" s="442"/>
      <c r="I156" s="442"/>
      <c r="J156" s="442"/>
      <c r="K156" s="442"/>
      <c r="L156" s="78"/>
    </row>
    <row r="157" spans="2:13" ht="243.75" customHeight="1" x14ac:dyDescent="0.25">
      <c r="B157" s="104"/>
      <c r="C157" s="328"/>
      <c r="D157" s="443" t="s">
        <v>442</v>
      </c>
      <c r="E157" s="444"/>
      <c r="F157" s="444"/>
      <c r="G157" s="444"/>
      <c r="H157" s="444"/>
      <c r="I157" s="445"/>
      <c r="J157" s="445"/>
      <c r="K157" s="445"/>
      <c r="L157" s="78"/>
    </row>
    <row r="158" spans="2:13" x14ac:dyDescent="0.25">
      <c r="B158" s="104"/>
      <c r="C158" s="329"/>
      <c r="D158" s="330"/>
      <c r="E158" s="331"/>
      <c r="F158" s="60"/>
      <c r="G158" s="60"/>
      <c r="H158" s="60"/>
      <c r="I158" s="75"/>
      <c r="J158" s="75"/>
      <c r="K158" s="333"/>
      <c r="L158" s="78"/>
    </row>
    <row r="159" spans="2:13" x14ac:dyDescent="0.25">
      <c r="B159" s="104"/>
      <c r="C159" s="251"/>
      <c r="D159" s="223" t="s">
        <v>118</v>
      </c>
      <c r="E159" s="223" t="s">
        <v>119</v>
      </c>
      <c r="F159" s="75"/>
      <c r="G159" s="75"/>
      <c r="H159" s="60"/>
      <c r="I159" s="60"/>
      <c r="J159" s="66"/>
      <c r="K159" s="333"/>
      <c r="L159" s="78"/>
    </row>
    <row r="160" spans="2:13" x14ac:dyDescent="0.25">
      <c r="B160" s="104"/>
      <c r="C160" s="252" t="s">
        <v>454</v>
      </c>
      <c r="D160" s="254">
        <v>34748</v>
      </c>
      <c r="E160" s="255">
        <v>7.1</v>
      </c>
      <c r="F160" s="75"/>
      <c r="G160" s="75"/>
      <c r="H160" s="60"/>
      <c r="I160" s="60"/>
      <c r="J160" s="75"/>
      <c r="K160" s="333"/>
      <c r="L160" s="78"/>
    </row>
    <row r="161" spans="2:12" x14ac:dyDescent="0.25">
      <c r="B161" s="104"/>
      <c r="C161" s="252" t="s">
        <v>455</v>
      </c>
      <c r="D161" s="254">
        <v>23340</v>
      </c>
      <c r="E161" s="255">
        <v>7.3</v>
      </c>
      <c r="F161" s="75"/>
      <c r="G161" s="75"/>
      <c r="H161" s="60"/>
      <c r="I161" s="75"/>
      <c r="J161" s="75"/>
      <c r="K161" s="333"/>
      <c r="L161" s="78"/>
    </row>
    <row r="162" spans="2:12" x14ac:dyDescent="0.25">
      <c r="B162" s="104"/>
      <c r="C162" s="250" t="s">
        <v>120</v>
      </c>
      <c r="D162" s="446"/>
      <c r="E162" s="442"/>
      <c r="F162" s="447"/>
      <c r="G162" s="447"/>
      <c r="H162" s="447"/>
      <c r="I162" s="447"/>
      <c r="J162" s="447"/>
      <c r="K162" s="447"/>
      <c r="L162" s="78"/>
    </row>
    <row r="163" spans="2:12" ht="66" customHeight="1" x14ac:dyDescent="0.25">
      <c r="B163" s="104"/>
      <c r="C163" s="328"/>
      <c r="D163" s="448" t="s">
        <v>439</v>
      </c>
      <c r="E163" s="449"/>
      <c r="F163" s="449"/>
      <c r="G163" s="449"/>
      <c r="H163" s="449"/>
      <c r="I163" s="449"/>
      <c r="J163" s="449"/>
      <c r="K163" s="450"/>
      <c r="L163" s="78"/>
    </row>
    <row r="164" spans="2:12" x14ac:dyDescent="0.25">
      <c r="B164" s="104"/>
      <c r="C164" s="329"/>
      <c r="D164" s="332"/>
      <c r="E164" s="110"/>
      <c r="F164" s="75"/>
      <c r="G164" s="75"/>
      <c r="H164" s="75"/>
      <c r="I164" s="75"/>
      <c r="J164" s="75"/>
      <c r="K164" s="333"/>
      <c r="L164" s="78"/>
    </row>
    <row r="165" spans="2:12" x14ac:dyDescent="0.25">
      <c r="B165" s="104"/>
      <c r="C165" s="251"/>
      <c r="D165" s="223" t="s">
        <v>118</v>
      </c>
      <c r="E165" s="223" t="s">
        <v>119</v>
      </c>
      <c r="F165" s="334"/>
      <c r="G165" s="75"/>
      <c r="H165" s="75"/>
      <c r="I165" s="75"/>
      <c r="J165" s="75"/>
      <c r="K165" s="333"/>
      <c r="L165" s="78"/>
    </row>
    <row r="166" spans="2:12" x14ac:dyDescent="0.25">
      <c r="B166" s="104"/>
      <c r="C166" s="252" t="s">
        <v>453</v>
      </c>
      <c r="D166" s="254">
        <v>3629</v>
      </c>
      <c r="E166" s="255">
        <v>10.5</v>
      </c>
      <c r="F166" s="334"/>
      <c r="G166" s="75"/>
      <c r="H166" s="75"/>
      <c r="I166" s="60"/>
      <c r="J166" s="75"/>
      <c r="K166" s="333"/>
      <c r="L166" s="78"/>
    </row>
    <row r="167" spans="2:12" x14ac:dyDescent="0.25">
      <c r="B167" s="104"/>
      <c r="C167" s="252" t="s">
        <v>459</v>
      </c>
      <c r="D167" s="254">
        <v>7027</v>
      </c>
      <c r="E167" s="398">
        <v>8.5</v>
      </c>
      <c r="F167" s="332"/>
      <c r="G167" s="110"/>
      <c r="H167" s="331"/>
      <c r="I167" s="331"/>
      <c r="J167" s="110"/>
      <c r="K167" s="128"/>
      <c r="L167" s="78"/>
    </row>
    <row r="168" spans="2:12" x14ac:dyDescent="0.25">
      <c r="B168" s="104"/>
      <c r="C168" s="75"/>
      <c r="D168" s="75"/>
      <c r="E168" s="75"/>
      <c r="F168" s="75"/>
      <c r="G168" s="75"/>
      <c r="H168" s="75"/>
      <c r="I168" s="75"/>
      <c r="J168" s="75"/>
      <c r="K168" s="75"/>
      <c r="L168" s="78"/>
    </row>
    <row r="169" spans="2:12" x14ac:dyDescent="0.25">
      <c r="B169" s="104"/>
      <c r="C169" s="75"/>
      <c r="D169" s="75"/>
      <c r="E169" s="75"/>
      <c r="F169" s="75"/>
      <c r="G169" s="75"/>
      <c r="H169" s="75"/>
      <c r="I169" s="75"/>
      <c r="J169" s="75"/>
      <c r="K169" s="75"/>
      <c r="L169" s="78"/>
    </row>
    <row r="170" spans="2:12" x14ac:dyDescent="0.25">
      <c r="B170" s="104" t="s">
        <v>121</v>
      </c>
      <c r="C170" s="65" t="s">
        <v>122</v>
      </c>
      <c r="D170" s="75"/>
      <c r="E170" s="75"/>
      <c r="F170" s="75"/>
      <c r="G170" s="75"/>
      <c r="H170" s="75"/>
      <c r="I170" s="75"/>
      <c r="J170" s="75"/>
      <c r="K170" s="75"/>
      <c r="L170" s="78"/>
    </row>
    <row r="171" spans="2:12" x14ac:dyDescent="0.25">
      <c r="B171" s="104"/>
      <c r="C171" s="75"/>
      <c r="D171" s="75"/>
      <c r="E171" s="439" t="s">
        <v>400</v>
      </c>
      <c r="F171" s="75"/>
      <c r="G171" s="60"/>
      <c r="H171" s="75"/>
      <c r="I171" s="75"/>
      <c r="J171" s="75"/>
      <c r="K171" s="75"/>
      <c r="L171" s="78"/>
    </row>
    <row r="172" spans="2:12" x14ac:dyDescent="0.25">
      <c r="B172" s="104"/>
      <c r="C172" s="75"/>
      <c r="D172" s="75"/>
      <c r="E172" s="440"/>
      <c r="F172" s="75"/>
      <c r="G172" s="75"/>
      <c r="H172" s="75"/>
      <c r="I172" s="75"/>
      <c r="J172" s="75"/>
      <c r="K172" s="75"/>
      <c r="L172" s="78"/>
    </row>
    <row r="173" spans="2:12" x14ac:dyDescent="0.25">
      <c r="B173" s="104"/>
      <c r="C173" s="432" t="s">
        <v>123</v>
      </c>
      <c r="D173" s="433"/>
      <c r="E173" s="239"/>
      <c r="F173" s="75"/>
      <c r="G173" s="75"/>
      <c r="H173" s="75"/>
      <c r="I173" s="75"/>
      <c r="J173" s="75"/>
      <c r="K173" s="75"/>
      <c r="L173" s="78"/>
    </row>
    <row r="174" spans="2:12" x14ac:dyDescent="0.25">
      <c r="B174" s="104"/>
      <c r="C174" s="432" t="s">
        <v>124</v>
      </c>
      <c r="D174" s="433"/>
      <c r="E174" s="239"/>
      <c r="F174" s="75"/>
      <c r="G174" s="75"/>
      <c r="H174" s="75"/>
      <c r="I174" s="75"/>
      <c r="J174" s="75"/>
      <c r="K174" s="75"/>
      <c r="L174" s="78"/>
    </row>
    <row r="175" spans="2:12" x14ac:dyDescent="0.25">
      <c r="B175" s="104"/>
      <c r="C175" s="432" t="s">
        <v>125</v>
      </c>
      <c r="D175" s="433"/>
      <c r="E175" s="239">
        <v>7180.6549999999997</v>
      </c>
      <c r="F175" s="75"/>
      <c r="G175" s="75"/>
      <c r="H175" s="75"/>
      <c r="I175" s="75"/>
      <c r="J175" s="75"/>
      <c r="K175" s="75"/>
      <c r="L175" s="78"/>
    </row>
    <row r="176" spans="2:12" x14ac:dyDescent="0.25">
      <c r="B176" s="104"/>
      <c r="C176" s="432" t="s">
        <v>126</v>
      </c>
      <c r="D176" s="433"/>
      <c r="E176" s="239">
        <v>29385.124</v>
      </c>
      <c r="F176" s="75"/>
      <c r="G176" s="75"/>
      <c r="H176" s="75"/>
      <c r="I176" s="75"/>
      <c r="J176" s="75"/>
      <c r="K176" s="75"/>
      <c r="L176" s="78"/>
    </row>
    <row r="177" spans="2:12" x14ac:dyDescent="0.25">
      <c r="B177" s="104"/>
      <c r="C177" s="432" t="s">
        <v>446</v>
      </c>
      <c r="D177" s="433"/>
      <c r="E177" s="239">
        <v>5360.1</v>
      </c>
      <c r="F177" s="75"/>
      <c r="G177" s="75"/>
      <c r="H177" s="75"/>
      <c r="I177" s="75"/>
      <c r="J177" s="75"/>
      <c r="K177" s="75"/>
      <c r="L177" s="78"/>
    </row>
    <row r="178" spans="2:12" x14ac:dyDescent="0.25">
      <c r="B178" s="104"/>
      <c r="C178" s="454" t="s">
        <v>57</v>
      </c>
      <c r="D178" s="124" t="s">
        <v>127</v>
      </c>
      <c r="E178" s="239"/>
      <c r="F178" s="75"/>
      <c r="G178" s="75"/>
      <c r="H178" s="75"/>
      <c r="I178" s="75"/>
      <c r="J178" s="75"/>
      <c r="K178" s="75"/>
      <c r="L178" s="78"/>
    </row>
    <row r="179" spans="2:12" x14ac:dyDescent="0.25">
      <c r="B179" s="104"/>
      <c r="C179" s="455"/>
      <c r="D179" s="124" t="s">
        <v>64</v>
      </c>
      <c r="E179" s="239">
        <v>7075</v>
      </c>
      <c r="F179" s="75"/>
      <c r="G179" s="75"/>
      <c r="H179" s="75"/>
      <c r="I179" s="75"/>
      <c r="J179" s="75"/>
      <c r="K179" s="75"/>
      <c r="L179" s="78"/>
    </row>
    <row r="180" spans="2:12" x14ac:dyDescent="0.25">
      <c r="B180" s="104"/>
      <c r="C180" s="456" t="s">
        <v>128</v>
      </c>
      <c r="D180" s="457"/>
      <c r="E180" s="248">
        <f>SUM(E173:E179)</f>
        <v>49000.879000000001</v>
      </c>
      <c r="F180" s="75"/>
      <c r="G180" s="75"/>
      <c r="H180" s="75"/>
      <c r="I180" s="75"/>
      <c r="J180" s="75"/>
      <c r="K180" s="75"/>
      <c r="L180" s="78"/>
    </row>
    <row r="181" spans="2:12" x14ac:dyDescent="0.25">
      <c r="B181" s="104"/>
      <c r="C181" s="452" t="s">
        <v>129</v>
      </c>
      <c r="D181" s="453"/>
      <c r="E181" s="358">
        <f>E180/F88</f>
        <v>0.72049096902826637</v>
      </c>
      <c r="F181" s="75"/>
      <c r="G181" s="75"/>
      <c r="H181" s="75"/>
      <c r="I181" s="75"/>
      <c r="J181" s="75"/>
      <c r="K181" s="75"/>
      <c r="L181" s="78"/>
    </row>
    <row r="182" spans="2:12" x14ac:dyDescent="0.25">
      <c r="B182" s="104"/>
      <c r="C182" s="72"/>
      <c r="D182" s="57"/>
      <c r="E182" s="75"/>
      <c r="F182" s="75"/>
      <c r="G182" s="75"/>
      <c r="H182" s="75"/>
      <c r="I182" s="75"/>
      <c r="J182" s="75"/>
      <c r="K182" s="75"/>
      <c r="L182" s="78"/>
    </row>
    <row r="183" spans="2:12" x14ac:dyDescent="0.25">
      <c r="B183" s="104"/>
      <c r="C183" s="432" t="s">
        <v>130</v>
      </c>
      <c r="D183" s="433"/>
      <c r="E183" s="81">
        <v>0</v>
      </c>
      <c r="F183" s="223" t="s">
        <v>401</v>
      </c>
      <c r="G183" s="75"/>
      <c r="H183" s="60"/>
      <c r="I183" s="75"/>
      <c r="J183" s="75"/>
      <c r="K183" s="75"/>
      <c r="L183" s="78"/>
    </row>
    <row r="184" spans="2:12" x14ac:dyDescent="0.25">
      <c r="B184" s="104"/>
      <c r="C184" s="452" t="s">
        <v>131</v>
      </c>
      <c r="D184" s="453"/>
      <c r="E184" s="314"/>
      <c r="F184" s="253"/>
      <c r="G184" s="75"/>
      <c r="H184" s="75"/>
      <c r="I184" s="75"/>
      <c r="J184" s="75"/>
      <c r="K184" s="75"/>
      <c r="L184" s="78"/>
    </row>
    <row r="185" spans="2:12" x14ac:dyDescent="0.25">
      <c r="B185" s="104"/>
      <c r="C185" s="72"/>
      <c r="D185" s="57"/>
      <c r="E185" s="75"/>
      <c r="F185" s="75"/>
      <c r="G185" s="75"/>
      <c r="H185" s="75"/>
      <c r="I185" s="75"/>
      <c r="J185" s="75"/>
      <c r="K185" s="75"/>
      <c r="L185" s="78"/>
    </row>
    <row r="186" spans="2:12" x14ac:dyDescent="0.25">
      <c r="B186" s="104"/>
      <c r="C186" s="75"/>
      <c r="D186" s="75"/>
      <c r="E186" s="75"/>
      <c r="F186" s="75"/>
      <c r="G186" s="75"/>
      <c r="H186" s="75"/>
      <c r="I186" s="75"/>
      <c r="J186" s="75"/>
      <c r="K186" s="75"/>
      <c r="L186" s="78"/>
    </row>
    <row r="187" spans="2:12" x14ac:dyDescent="0.25">
      <c r="B187" s="104" t="s">
        <v>132</v>
      </c>
      <c r="C187" s="65" t="s">
        <v>133</v>
      </c>
      <c r="D187" s="75"/>
      <c r="E187" s="75"/>
      <c r="F187" s="75"/>
      <c r="G187" s="75"/>
      <c r="H187" s="75"/>
      <c r="I187" s="75"/>
      <c r="J187" s="75"/>
      <c r="K187" s="75"/>
      <c r="L187" s="78"/>
    </row>
    <row r="188" spans="2:12" x14ac:dyDescent="0.25">
      <c r="B188" s="104"/>
      <c r="C188" s="75"/>
      <c r="D188" s="75"/>
      <c r="E188" s="75"/>
      <c r="F188" s="75"/>
      <c r="G188" s="75"/>
      <c r="H188" s="75"/>
      <c r="I188" s="75"/>
      <c r="J188" s="75"/>
      <c r="K188" s="75"/>
      <c r="L188" s="78"/>
    </row>
    <row r="189" spans="2:12" x14ac:dyDescent="0.25">
      <c r="B189" s="104"/>
      <c r="C189" s="75"/>
      <c r="D189" s="208" t="s">
        <v>73</v>
      </c>
      <c r="E189" s="208" t="s">
        <v>119</v>
      </c>
      <c r="F189" s="75"/>
      <c r="G189" s="75"/>
      <c r="H189" s="75"/>
      <c r="I189" s="75"/>
      <c r="J189" s="75"/>
      <c r="K189" s="75"/>
      <c r="L189" s="78"/>
    </row>
    <row r="190" spans="2:12" x14ac:dyDescent="0.25">
      <c r="B190" s="104"/>
      <c r="C190" s="53" t="s">
        <v>134</v>
      </c>
      <c r="D190" s="239"/>
      <c r="E190" s="240"/>
      <c r="F190" s="75"/>
      <c r="G190" s="75"/>
      <c r="H190" s="75"/>
      <c r="I190" s="75"/>
      <c r="J190" s="75"/>
      <c r="K190" s="75"/>
      <c r="L190" s="78"/>
    </row>
    <row r="191" spans="2:12" x14ac:dyDescent="0.25">
      <c r="B191" s="104"/>
      <c r="C191" s="53" t="s">
        <v>135</v>
      </c>
      <c r="D191" s="239">
        <v>7075</v>
      </c>
      <c r="E191" s="242">
        <v>0</v>
      </c>
      <c r="F191" s="60" t="s">
        <v>461</v>
      </c>
      <c r="G191" s="75"/>
      <c r="H191" s="75"/>
      <c r="I191" s="75"/>
      <c r="J191" s="75"/>
      <c r="K191" s="75"/>
      <c r="L191" s="78"/>
    </row>
    <row r="192" spans="2:12" x14ac:dyDescent="0.25">
      <c r="B192" s="104"/>
      <c r="C192" s="53" t="s">
        <v>136</v>
      </c>
      <c r="D192" s="239"/>
      <c r="E192" s="242"/>
      <c r="F192" s="75"/>
      <c r="G192" s="75"/>
      <c r="H192" s="75"/>
      <c r="I192" s="75"/>
      <c r="J192" s="75"/>
      <c r="K192" s="75"/>
      <c r="L192" s="78"/>
    </row>
    <row r="193" spans="2:12" x14ac:dyDescent="0.25">
      <c r="B193" s="104"/>
      <c r="C193" s="249" t="s">
        <v>49</v>
      </c>
      <c r="D193" s="248">
        <f>D191</f>
        <v>7075</v>
      </c>
      <c r="E193" s="243">
        <f>E191</f>
        <v>0</v>
      </c>
      <c r="F193" s="60"/>
      <c r="G193" s="75"/>
      <c r="H193" s="75"/>
      <c r="I193" s="75"/>
      <c r="J193" s="75"/>
      <c r="K193" s="75"/>
      <c r="L193" s="78"/>
    </row>
    <row r="194" spans="2:12" ht="15.75" thickBot="1" x14ac:dyDescent="0.3">
      <c r="B194" s="107"/>
      <c r="C194" s="84"/>
      <c r="D194" s="84"/>
      <c r="E194" s="84"/>
      <c r="F194" s="84"/>
      <c r="G194" s="84"/>
      <c r="H194" s="84"/>
      <c r="I194" s="84"/>
      <c r="J194" s="84"/>
      <c r="K194" s="84"/>
      <c r="L194" s="86"/>
    </row>
    <row r="232" spans="2:3" x14ac:dyDescent="0.25">
      <c r="B232" s="49"/>
      <c r="C232" s="54"/>
    </row>
  </sheetData>
  <sheetProtection password="EE25" sheet="1" objects="1" scenarios="1"/>
  <mergeCells count="40">
    <mergeCell ref="C184:D184"/>
    <mergeCell ref="C178:C179"/>
    <mergeCell ref="C180:D180"/>
    <mergeCell ref="C183:D183"/>
    <mergeCell ref="C181:D181"/>
    <mergeCell ref="C173:D173"/>
    <mergeCell ref="C174:D174"/>
    <mergeCell ref="C175:D175"/>
    <mergeCell ref="C176:D176"/>
    <mergeCell ref="C177:D177"/>
    <mergeCell ref="C145:D145"/>
    <mergeCell ref="C146:D146"/>
    <mergeCell ref="E171:E172"/>
    <mergeCell ref="D156:K156"/>
    <mergeCell ref="D157:K157"/>
    <mergeCell ref="D162:K162"/>
    <mergeCell ref="D163:K163"/>
    <mergeCell ref="C150:D150"/>
    <mergeCell ref="C151:D151"/>
    <mergeCell ref="C143:D143"/>
    <mergeCell ref="C144:D144"/>
    <mergeCell ref="C131:D131"/>
    <mergeCell ref="C132:D132"/>
    <mergeCell ref="C133:D133"/>
    <mergeCell ref="C134:D134"/>
    <mergeCell ref="D4:F4"/>
    <mergeCell ref="C59:E59"/>
    <mergeCell ref="C122:D122"/>
    <mergeCell ref="C124:D124"/>
    <mergeCell ref="C126:D126"/>
    <mergeCell ref="C118:D118"/>
    <mergeCell ref="C119:D119"/>
    <mergeCell ref="C120:D120"/>
    <mergeCell ref="C121:D121"/>
    <mergeCell ref="F40:H40"/>
    <mergeCell ref="F41:H41"/>
    <mergeCell ref="F42:H42"/>
    <mergeCell ref="F46:I46"/>
    <mergeCell ref="F45:I45"/>
    <mergeCell ref="F44:I44"/>
  </mergeCells>
  <hyperlinks>
    <hyperlink ref="F13" r:id="rId1"/>
    <hyperlink ref="F42" r:id="rId2"/>
    <hyperlink ref="F44" r:id="rId3"/>
  </hyperlinks>
  <pageMargins left="0.23622047244094491" right="0.23622047244094491" top="0.55118110236220474" bottom="0.55118110236220474" header="0.31496062992125984" footer="0.31496062992125984"/>
  <pageSetup paperSize="9" scale="56" fitToHeight="0" orientation="portrait" r:id="rId4"/>
  <rowBreaks count="1" manualBreakCount="1">
    <brk id="93" max="16383"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8" tint="-0.249977111117893"/>
    <pageSetUpPr fitToPage="1"/>
  </sheetPr>
  <dimension ref="A1:CS255"/>
  <sheetViews>
    <sheetView showGridLines="0" topLeftCell="A97" zoomScaleNormal="100" workbookViewId="0">
      <selection activeCell="B2" sqref="B2:N35"/>
    </sheetView>
  </sheetViews>
  <sheetFormatPr baseColWidth="10" defaultColWidth="11.42578125" defaultRowHeight="15" x14ac:dyDescent="0.25"/>
  <cols>
    <col min="1" max="1" width="3.140625" style="46" customWidth="1"/>
    <col min="2" max="2" width="6" style="3"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46"/>
  </cols>
  <sheetData>
    <row r="1" spans="1:97" s="43" customFormat="1" ht="15.75" thickBot="1" x14ac:dyDescent="0.3">
      <c r="A1" s="46"/>
      <c r="B1" s="44"/>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row>
    <row r="2" spans="1:97" s="2" customFormat="1" x14ac:dyDescent="0.25">
      <c r="A2" s="46"/>
      <c r="B2" s="151"/>
      <c r="C2" s="152" t="s">
        <v>3</v>
      </c>
      <c r="D2" s="153"/>
      <c r="E2" s="153"/>
      <c r="F2" s="153"/>
      <c r="G2" s="153"/>
      <c r="H2" s="153"/>
      <c r="I2" s="153"/>
      <c r="J2" s="153"/>
      <c r="K2" s="153"/>
      <c r="L2" s="154"/>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row>
    <row r="3" spans="1:97" x14ac:dyDescent="0.25">
      <c r="B3" s="139"/>
      <c r="C3" s="9"/>
      <c r="D3" s="9"/>
      <c r="E3" s="9"/>
      <c r="F3" s="9"/>
      <c r="G3" s="9"/>
      <c r="H3" s="9"/>
      <c r="I3" s="9"/>
      <c r="J3" s="9"/>
      <c r="K3" s="9"/>
      <c r="L3" s="12"/>
    </row>
    <row r="4" spans="1:97" x14ac:dyDescent="0.25">
      <c r="B4" s="139"/>
      <c r="C4" s="140" t="s">
        <v>4</v>
      </c>
      <c r="D4" s="464" t="s">
        <v>5</v>
      </c>
      <c r="E4" s="464"/>
      <c r="F4" s="464"/>
      <c r="G4" s="9"/>
      <c r="H4" s="9"/>
      <c r="I4" s="9"/>
      <c r="J4" s="9"/>
      <c r="K4" s="9"/>
      <c r="L4" s="12"/>
    </row>
    <row r="5" spans="1:97" x14ac:dyDescent="0.25">
      <c r="B5" s="139"/>
      <c r="C5" s="140" t="s">
        <v>6</v>
      </c>
      <c r="D5" s="156">
        <f>Overview!D5</f>
        <v>42369</v>
      </c>
      <c r="E5" s="9"/>
      <c r="F5" s="9"/>
      <c r="G5" s="9"/>
      <c r="H5" s="9"/>
      <c r="I5" s="9"/>
      <c r="J5" s="9"/>
      <c r="K5" s="9"/>
      <c r="L5" s="12"/>
    </row>
    <row r="6" spans="1:97" x14ac:dyDescent="0.25">
      <c r="B6" s="139"/>
      <c r="C6" s="9"/>
      <c r="D6" s="9"/>
      <c r="E6" s="9"/>
      <c r="F6" s="9"/>
      <c r="G6" s="9"/>
      <c r="H6" s="9"/>
      <c r="I6" s="9"/>
      <c r="J6" s="9"/>
      <c r="K6" s="9"/>
      <c r="L6" s="12"/>
    </row>
    <row r="7" spans="1:97" s="47" customFormat="1" ht="12.75" x14ac:dyDescent="0.2">
      <c r="A7" s="74"/>
      <c r="B7" s="178">
        <v>4</v>
      </c>
      <c r="C7" s="55" t="s">
        <v>137</v>
      </c>
      <c r="D7" s="55"/>
      <c r="E7" s="55"/>
      <c r="F7" s="55"/>
      <c r="G7" s="55"/>
      <c r="H7" s="55"/>
      <c r="I7" s="55"/>
      <c r="J7" s="55"/>
      <c r="K7" s="55"/>
      <c r="L7" s="179"/>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row>
    <row r="8" spans="1:97" s="17" customFormat="1" ht="12.75" x14ac:dyDescent="0.2">
      <c r="A8" s="74"/>
      <c r="B8" s="141"/>
      <c r="C8" s="11"/>
      <c r="D8" s="11"/>
      <c r="E8" s="24"/>
      <c r="F8" s="24"/>
      <c r="G8" s="24"/>
      <c r="H8" s="24"/>
      <c r="I8" s="24"/>
      <c r="J8" s="24"/>
      <c r="K8" s="24"/>
      <c r="L8" s="142"/>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row>
    <row r="9" spans="1:97" s="17" customFormat="1" ht="12.75" x14ac:dyDescent="0.2">
      <c r="A9" s="74"/>
      <c r="B9" s="141"/>
      <c r="C9" s="302" t="s">
        <v>445</v>
      </c>
      <c r="D9" s="11"/>
      <c r="E9" s="24"/>
      <c r="F9" s="24"/>
      <c r="G9" s="24"/>
      <c r="H9" s="24"/>
      <c r="I9" s="24"/>
      <c r="J9" s="24"/>
      <c r="K9" s="24"/>
      <c r="L9" s="142"/>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row>
    <row r="10" spans="1:97" s="47" customFormat="1" ht="12.75" x14ac:dyDescent="0.2">
      <c r="A10" s="74"/>
      <c r="B10" s="141"/>
      <c r="C10" s="302"/>
      <c r="D10" s="11"/>
      <c r="E10" s="24"/>
      <c r="F10" s="24"/>
      <c r="G10" s="24"/>
      <c r="H10" s="24"/>
      <c r="I10" s="24"/>
      <c r="J10" s="24"/>
      <c r="K10" s="24"/>
      <c r="L10" s="142"/>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row>
    <row r="11" spans="1:97" s="17" customFormat="1" ht="12.75" x14ac:dyDescent="0.2">
      <c r="A11" s="74"/>
      <c r="B11" s="141" t="s">
        <v>138</v>
      </c>
      <c r="C11" s="20" t="s">
        <v>265</v>
      </c>
      <c r="D11" s="11"/>
      <c r="E11" s="24"/>
      <c r="F11" s="24"/>
      <c r="G11" s="24"/>
      <c r="H11" s="24"/>
      <c r="I11" s="24"/>
      <c r="J11" s="24"/>
      <c r="K11" s="24"/>
      <c r="L11" s="142"/>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row>
    <row r="12" spans="1:97" s="17" customFormat="1" ht="12.75" x14ac:dyDescent="0.2">
      <c r="A12" s="74"/>
      <c r="B12" s="141"/>
      <c r="C12" s="11"/>
      <c r="D12" s="11"/>
      <c r="E12" s="24"/>
      <c r="F12" s="24"/>
      <c r="G12" s="24"/>
      <c r="H12" s="24"/>
      <c r="I12" s="24"/>
      <c r="J12" s="24"/>
      <c r="K12" s="24"/>
      <c r="L12" s="142"/>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row>
    <row r="13" spans="1:97" s="17" customFormat="1" ht="38.25" x14ac:dyDescent="0.2">
      <c r="A13" s="74"/>
      <c r="B13" s="141"/>
      <c r="C13" s="24"/>
      <c r="D13" s="367" t="s">
        <v>139</v>
      </c>
      <c r="E13" s="367" t="s">
        <v>140</v>
      </c>
      <c r="F13" s="24"/>
      <c r="G13" s="24"/>
      <c r="H13" s="24"/>
      <c r="I13" s="24"/>
      <c r="J13" s="24"/>
      <c r="K13" s="24"/>
      <c r="L13" s="142"/>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row>
    <row r="14" spans="1:97" s="17" customFormat="1" ht="12.75" x14ac:dyDescent="0.2">
      <c r="A14" s="74"/>
      <c r="B14" s="141"/>
      <c r="C14" s="201" t="s">
        <v>141</v>
      </c>
      <c r="D14" s="335">
        <v>0.94350000000000001</v>
      </c>
      <c r="E14" s="335">
        <v>0.41262720146928167</v>
      </c>
      <c r="F14" s="24"/>
      <c r="G14" s="24"/>
      <c r="H14" s="24"/>
      <c r="I14" s="24"/>
      <c r="J14" s="24"/>
      <c r="K14" s="24"/>
      <c r="L14" s="142"/>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row>
    <row r="15" spans="1:97" s="17" customFormat="1" ht="12.75" x14ac:dyDescent="0.2">
      <c r="A15" s="74"/>
      <c r="B15" s="141"/>
      <c r="C15" s="203" t="s">
        <v>142</v>
      </c>
      <c r="D15" s="377"/>
      <c r="E15" s="377"/>
      <c r="F15" s="24"/>
      <c r="G15" s="24"/>
      <c r="H15" s="24"/>
      <c r="I15" s="24"/>
      <c r="J15" s="24"/>
      <c r="K15" s="24"/>
      <c r="L15" s="142"/>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row>
    <row r="16" spans="1:97" s="17" customFormat="1" x14ac:dyDescent="0.25">
      <c r="A16" s="74"/>
      <c r="B16" s="141"/>
      <c r="C16" s="157" t="s">
        <v>143</v>
      </c>
      <c r="D16" s="342">
        <v>4.7999999999999996E-3</v>
      </c>
      <c r="E16" s="335">
        <v>2.0992162872841037E-3</v>
      </c>
      <c r="F16" s="24"/>
      <c r="G16" s="24"/>
      <c r="H16" s="24"/>
      <c r="I16" s="9"/>
      <c r="J16" s="24"/>
      <c r="K16" s="24"/>
      <c r="L16" s="142"/>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row>
    <row r="17" spans="1:97" s="17" customFormat="1" x14ac:dyDescent="0.25">
      <c r="A17" s="74"/>
      <c r="B17" s="141"/>
      <c r="C17" s="157" t="s">
        <v>144</v>
      </c>
      <c r="D17" s="342">
        <v>1.37E-2</v>
      </c>
      <c r="E17" s="335">
        <v>5.9915131532900468E-3</v>
      </c>
      <c r="F17" s="24"/>
      <c r="G17" s="24"/>
      <c r="H17" s="24"/>
      <c r="I17" s="9"/>
      <c r="J17" s="24"/>
      <c r="K17" s="24"/>
      <c r="L17" s="142"/>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row>
    <row r="18" spans="1:97" s="17" customFormat="1" x14ac:dyDescent="0.25">
      <c r="A18" s="74"/>
      <c r="B18" s="141"/>
      <c r="C18" s="157" t="s">
        <v>145</v>
      </c>
      <c r="D18" s="342">
        <v>5.7000000000000002E-3</v>
      </c>
      <c r="E18" s="335">
        <v>2.4928193411498734E-3</v>
      </c>
      <c r="F18" s="24"/>
      <c r="G18" s="24"/>
      <c r="H18" s="24"/>
      <c r="I18" s="9"/>
      <c r="J18" s="24"/>
      <c r="K18" s="24"/>
      <c r="L18" s="142"/>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row>
    <row r="19" spans="1:97" s="17" customFormat="1" x14ac:dyDescent="0.25">
      <c r="A19" s="74"/>
      <c r="B19" s="141"/>
      <c r="C19" s="157" t="s">
        <v>146</v>
      </c>
      <c r="D19" s="342">
        <v>6.1000000000000004E-3</v>
      </c>
      <c r="E19" s="335">
        <v>2.6677540317568823E-3</v>
      </c>
      <c r="F19" s="24"/>
      <c r="G19" s="24"/>
      <c r="H19" s="24"/>
      <c r="I19" s="9"/>
      <c r="J19" s="24"/>
      <c r="K19" s="24"/>
      <c r="L19" s="142"/>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row>
    <row r="20" spans="1:97" s="17" customFormat="1" x14ac:dyDescent="0.25">
      <c r="A20" s="74"/>
      <c r="B20" s="141"/>
      <c r="C20" s="157" t="s">
        <v>147</v>
      </c>
      <c r="D20" s="335">
        <v>2.6199999999999998E-2</v>
      </c>
      <c r="E20" s="370">
        <v>1.1458222234759067E-2</v>
      </c>
      <c r="F20" s="24"/>
      <c r="G20" s="24"/>
      <c r="H20" s="24"/>
      <c r="I20" s="9"/>
      <c r="J20" s="24"/>
      <c r="K20" s="24"/>
      <c r="L20" s="142"/>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row>
    <row r="21" spans="1:97" s="17" customFormat="1" x14ac:dyDescent="0.25">
      <c r="A21" s="74"/>
      <c r="B21" s="141"/>
      <c r="C21" s="225" t="s">
        <v>148</v>
      </c>
      <c r="D21" s="376">
        <f>D19+D20</f>
        <v>3.2299999999999995E-2</v>
      </c>
      <c r="E21" s="376">
        <f>E19+E20</f>
        <v>1.412597626651595E-2</v>
      </c>
      <c r="F21" s="24"/>
      <c r="G21" s="24"/>
      <c r="H21" s="24"/>
      <c r="I21" s="9"/>
      <c r="J21" s="24"/>
      <c r="K21" s="24"/>
      <c r="L21" s="142"/>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row>
    <row r="22" spans="1:97" s="17" customFormat="1" ht="12.75" x14ac:dyDescent="0.2">
      <c r="A22" s="74"/>
      <c r="B22" s="141"/>
      <c r="C22" s="11"/>
      <c r="D22" s="11"/>
      <c r="E22" s="24"/>
      <c r="F22" s="24"/>
      <c r="G22" s="24"/>
      <c r="H22" s="24"/>
      <c r="I22" s="24"/>
      <c r="J22" s="24"/>
      <c r="K22" s="24"/>
      <c r="L22" s="142"/>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row>
    <row r="23" spans="1:97" x14ac:dyDescent="0.25">
      <c r="B23" s="141"/>
      <c r="C23" s="8"/>
      <c r="D23" s="8"/>
      <c r="E23" s="9"/>
      <c r="F23" s="9"/>
      <c r="G23" s="9"/>
      <c r="H23" s="9"/>
      <c r="I23" s="9"/>
      <c r="J23" s="9"/>
      <c r="K23" s="9"/>
      <c r="L23" s="12"/>
    </row>
    <row r="24" spans="1:97" x14ac:dyDescent="0.25">
      <c r="B24" s="141" t="s">
        <v>149</v>
      </c>
      <c r="C24" s="20" t="s">
        <v>265</v>
      </c>
      <c r="D24" s="143"/>
      <c r="E24" s="9"/>
      <c r="F24" s="9"/>
      <c r="G24" s="9"/>
      <c r="H24" s="9"/>
      <c r="I24" s="9"/>
      <c r="J24" s="9"/>
      <c r="K24" s="9"/>
      <c r="L24" s="12"/>
    </row>
    <row r="25" spans="1:97" x14ac:dyDescent="0.25">
      <c r="B25" s="141"/>
      <c r="C25" s="26"/>
      <c r="D25" s="143"/>
      <c r="E25" s="9"/>
      <c r="F25" s="9"/>
      <c r="G25" s="9"/>
      <c r="H25" s="9"/>
      <c r="I25" s="9"/>
      <c r="J25" s="9"/>
      <c r="K25" s="9"/>
      <c r="L25" s="12"/>
    </row>
    <row r="26" spans="1:97" ht="38.25" x14ac:dyDescent="0.25">
      <c r="B26" s="141"/>
      <c r="C26" s="205" t="s">
        <v>150</v>
      </c>
      <c r="D26" s="205" t="s">
        <v>151</v>
      </c>
      <c r="E26" s="367" t="s">
        <v>139</v>
      </c>
      <c r="F26" s="367" t="s">
        <v>140</v>
      </c>
      <c r="G26" s="226"/>
      <c r="H26" s="8"/>
      <c r="I26" s="28"/>
      <c r="J26" s="29"/>
      <c r="K26" s="22"/>
      <c r="L26" s="12"/>
    </row>
    <row r="27" spans="1:97" x14ac:dyDescent="0.25">
      <c r="B27" s="141"/>
      <c r="C27" s="158"/>
      <c r="D27" s="124" t="s">
        <v>39</v>
      </c>
      <c r="E27" s="369">
        <f>SUM(D16:D20)</f>
        <v>5.6499999999999995E-2</v>
      </c>
      <c r="F27" s="369">
        <f>SUM(E16:E20)</f>
        <v>2.4709525048239974E-2</v>
      </c>
      <c r="G27" s="45"/>
      <c r="H27" s="27"/>
      <c r="I27" s="9"/>
      <c r="J27" s="9"/>
      <c r="K27" s="9"/>
      <c r="L27" s="12"/>
    </row>
    <row r="28" spans="1:97" x14ac:dyDescent="0.25">
      <c r="B28" s="141"/>
      <c r="C28" s="159"/>
      <c r="D28" s="124"/>
      <c r="E28" s="312"/>
      <c r="F28" s="312"/>
      <c r="G28" s="45"/>
      <c r="H28" s="45"/>
      <c r="I28" s="9"/>
      <c r="J28" s="9"/>
      <c r="K28" s="9"/>
      <c r="L28" s="12"/>
    </row>
    <row r="29" spans="1:97" x14ac:dyDescent="0.25">
      <c r="B29" s="141"/>
      <c r="C29" s="160"/>
      <c r="D29" s="124"/>
      <c r="E29" s="312"/>
      <c r="F29" s="312"/>
      <c r="G29" s="45"/>
      <c r="H29" s="45"/>
      <c r="I29" s="9"/>
      <c r="J29" s="9"/>
      <c r="K29" s="9"/>
      <c r="L29" s="12"/>
    </row>
    <row r="30" spans="1:97" x14ac:dyDescent="0.25">
      <c r="B30" s="141"/>
      <c r="C30" s="8"/>
      <c r="D30" s="8"/>
      <c r="E30" s="9"/>
      <c r="F30" s="9"/>
      <c r="G30" s="9"/>
      <c r="H30" s="9"/>
      <c r="I30" s="9"/>
      <c r="J30" s="9"/>
      <c r="K30" s="9"/>
      <c r="L30" s="12"/>
    </row>
    <row r="31" spans="1:97" x14ac:dyDescent="0.25">
      <c r="B31" s="141"/>
      <c r="C31" s="8"/>
      <c r="D31" s="8"/>
      <c r="E31" s="9"/>
      <c r="F31" s="9"/>
      <c r="G31" s="9"/>
      <c r="H31" s="9"/>
      <c r="I31" s="9"/>
      <c r="J31" s="9"/>
      <c r="K31" s="9"/>
      <c r="L31" s="12"/>
    </row>
    <row r="32" spans="1:97" s="17" customFormat="1" ht="12.75" x14ac:dyDescent="0.2">
      <c r="A32" s="74"/>
      <c r="B32" s="141" t="s">
        <v>152</v>
      </c>
      <c r="C32" s="20" t="s">
        <v>462</v>
      </c>
      <c r="D32" s="11"/>
      <c r="E32" s="24"/>
      <c r="F32" s="24"/>
      <c r="G32" s="24"/>
      <c r="H32" s="24"/>
      <c r="I32" s="24"/>
      <c r="J32" s="24"/>
      <c r="K32" s="24"/>
      <c r="L32" s="142"/>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row>
    <row r="33" spans="2:12" x14ac:dyDescent="0.25">
      <c r="B33" s="141"/>
      <c r="C33" s="8"/>
      <c r="D33" s="8"/>
      <c r="E33" s="9"/>
      <c r="F33" s="9"/>
      <c r="G33" s="9"/>
      <c r="H33" s="9"/>
      <c r="I33" s="9"/>
      <c r="J33" s="9"/>
      <c r="K33" s="9"/>
      <c r="L33" s="12"/>
    </row>
    <row r="34" spans="2:12" ht="38.25" x14ac:dyDescent="0.25">
      <c r="B34" s="141"/>
      <c r="C34" s="465" t="s">
        <v>153</v>
      </c>
      <c r="D34" s="465"/>
      <c r="E34" s="214" t="s">
        <v>139</v>
      </c>
      <c r="F34" s="9"/>
      <c r="G34" s="9"/>
      <c r="H34" s="9"/>
      <c r="I34" s="9"/>
      <c r="J34" s="9"/>
      <c r="K34" s="9"/>
      <c r="L34" s="12"/>
    </row>
    <row r="35" spans="2:12" x14ac:dyDescent="0.25">
      <c r="B35" s="141"/>
      <c r="C35" s="468" t="s">
        <v>39</v>
      </c>
      <c r="D35" s="469"/>
      <c r="E35" s="343">
        <f>SUM(E36:E58)</f>
        <v>0.98220000000000007</v>
      </c>
      <c r="F35" s="9"/>
      <c r="G35" s="9"/>
      <c r="H35" s="9"/>
      <c r="I35" s="9"/>
      <c r="J35" s="9"/>
      <c r="K35" s="9"/>
      <c r="L35" s="12"/>
    </row>
    <row r="36" spans="2:12" x14ac:dyDescent="0.25">
      <c r="B36" s="141"/>
      <c r="C36" s="470" t="s">
        <v>154</v>
      </c>
      <c r="D36" s="471"/>
      <c r="E36" s="368">
        <v>1.3599999999999999E-2</v>
      </c>
      <c r="F36" s="9"/>
      <c r="G36" s="9"/>
      <c r="H36" s="9"/>
      <c r="I36" s="9"/>
      <c r="J36" s="9"/>
      <c r="K36" s="9"/>
      <c r="L36" s="12"/>
    </row>
    <row r="37" spans="2:12" x14ac:dyDescent="0.25">
      <c r="B37" s="141"/>
      <c r="C37" s="470" t="s">
        <v>155</v>
      </c>
      <c r="D37" s="471"/>
      <c r="E37" s="368">
        <v>6.3299999999999995E-2</v>
      </c>
      <c r="F37" s="9"/>
      <c r="G37" s="9"/>
      <c r="H37" s="9"/>
      <c r="I37" s="9"/>
      <c r="J37" s="9"/>
      <c r="K37" s="9"/>
      <c r="L37" s="12"/>
    </row>
    <row r="38" spans="2:12" x14ac:dyDescent="0.25">
      <c r="B38" s="141"/>
      <c r="C38" s="470" t="s">
        <v>156</v>
      </c>
      <c r="D38" s="471"/>
      <c r="E38" s="368">
        <v>7.9000000000000008E-3</v>
      </c>
      <c r="F38" s="9"/>
      <c r="G38" s="9"/>
      <c r="H38" s="9"/>
      <c r="I38" s="9"/>
      <c r="J38" s="9"/>
      <c r="K38" s="9"/>
      <c r="L38" s="12"/>
    </row>
    <row r="39" spans="2:12" x14ac:dyDescent="0.25">
      <c r="B39" s="141"/>
      <c r="C39" s="470" t="s">
        <v>157</v>
      </c>
      <c r="D39" s="471"/>
      <c r="E39" s="368">
        <v>1.6E-2</v>
      </c>
      <c r="F39" s="9"/>
      <c r="G39" s="9"/>
      <c r="H39" s="9"/>
      <c r="I39" s="9"/>
      <c r="J39" s="9"/>
      <c r="K39" s="9"/>
      <c r="L39" s="12"/>
    </row>
    <row r="40" spans="2:12" x14ac:dyDescent="0.25">
      <c r="B40" s="141"/>
      <c r="C40" s="470" t="s">
        <v>158</v>
      </c>
      <c r="D40" s="471"/>
      <c r="E40" s="368">
        <v>1.7399999999999999E-2</v>
      </c>
      <c r="F40" s="9"/>
      <c r="G40" s="9"/>
      <c r="H40" s="9"/>
      <c r="I40" s="9"/>
      <c r="J40" s="9"/>
      <c r="K40" s="9"/>
      <c r="L40" s="12"/>
    </row>
    <row r="41" spans="2:12" x14ac:dyDescent="0.25">
      <c r="B41" s="141"/>
      <c r="C41" s="470" t="s">
        <v>159</v>
      </c>
      <c r="D41" s="471"/>
      <c r="E41" s="368">
        <v>3.09E-2</v>
      </c>
      <c r="F41" s="9"/>
      <c r="G41" s="9"/>
      <c r="H41" s="9"/>
      <c r="I41" s="9"/>
      <c r="J41" s="9"/>
      <c r="K41" s="9"/>
      <c r="L41" s="12"/>
    </row>
    <row r="42" spans="2:12" x14ac:dyDescent="0.25">
      <c r="B42" s="141"/>
      <c r="C42" s="470" t="s">
        <v>160</v>
      </c>
      <c r="D42" s="471"/>
      <c r="E42" s="368">
        <v>3.1E-2</v>
      </c>
      <c r="F42" s="9"/>
      <c r="G42" s="9"/>
      <c r="H42" s="9"/>
      <c r="I42" s="9"/>
      <c r="J42" s="9"/>
      <c r="K42" s="9"/>
      <c r="L42" s="12"/>
    </row>
    <row r="43" spans="2:12" x14ac:dyDescent="0.25">
      <c r="B43" s="141"/>
      <c r="C43" s="470" t="s">
        <v>161</v>
      </c>
      <c r="D43" s="471"/>
      <c r="E43" s="368">
        <v>1.2200000000000001E-2</v>
      </c>
      <c r="F43" s="9"/>
      <c r="G43" s="9"/>
      <c r="H43" s="9"/>
      <c r="I43" s="9"/>
      <c r="J43" s="9"/>
      <c r="K43" s="9"/>
      <c r="L43" s="12"/>
    </row>
    <row r="44" spans="2:12" x14ac:dyDescent="0.25">
      <c r="B44" s="141"/>
      <c r="C44" s="470" t="s">
        <v>162</v>
      </c>
      <c r="D44" s="471"/>
      <c r="E44" s="368">
        <v>1.8E-3</v>
      </c>
      <c r="F44" s="9"/>
      <c r="G44" s="9"/>
      <c r="H44" s="9"/>
      <c r="I44" s="9"/>
      <c r="J44" s="9"/>
      <c r="K44" s="9"/>
      <c r="L44" s="12"/>
    </row>
    <row r="45" spans="2:12" x14ac:dyDescent="0.25">
      <c r="B45" s="141"/>
      <c r="C45" s="470" t="s">
        <v>163</v>
      </c>
      <c r="D45" s="471"/>
      <c r="E45" s="368">
        <v>1.17E-2</v>
      </c>
      <c r="F45" s="9"/>
      <c r="G45" s="9"/>
      <c r="H45" s="9"/>
      <c r="I45" s="9"/>
      <c r="J45" s="9"/>
      <c r="K45" s="9"/>
      <c r="L45" s="12"/>
    </row>
    <row r="46" spans="2:12" x14ac:dyDescent="0.25">
      <c r="B46" s="141"/>
      <c r="C46" s="470" t="s">
        <v>164</v>
      </c>
      <c r="D46" s="471"/>
      <c r="E46" s="375">
        <v>0.01</v>
      </c>
      <c r="F46" s="9"/>
      <c r="G46" s="9"/>
      <c r="H46" s="9"/>
      <c r="I46" s="9"/>
      <c r="J46" s="9"/>
      <c r="K46" s="9"/>
      <c r="L46" s="12"/>
    </row>
    <row r="47" spans="2:12" x14ac:dyDescent="0.25">
      <c r="B47" s="141"/>
      <c r="C47" s="470" t="s">
        <v>165</v>
      </c>
      <c r="D47" s="471"/>
      <c r="E47" s="368">
        <v>3.6200000000000003E-2</v>
      </c>
      <c r="F47" s="9"/>
      <c r="G47" s="9"/>
      <c r="H47" s="9"/>
      <c r="I47" s="9"/>
      <c r="J47" s="9"/>
      <c r="K47" s="9"/>
      <c r="L47" s="12"/>
    </row>
    <row r="48" spans="2:12" x14ac:dyDescent="0.25">
      <c r="B48" s="141"/>
      <c r="C48" s="470" t="s">
        <v>457</v>
      </c>
      <c r="D48" s="471"/>
      <c r="E48" s="368">
        <v>0.2681</v>
      </c>
      <c r="F48" s="9"/>
      <c r="G48" s="9"/>
      <c r="H48" s="9"/>
      <c r="I48" s="9"/>
      <c r="J48" s="9"/>
      <c r="K48" s="9"/>
      <c r="L48" s="12"/>
    </row>
    <row r="49" spans="1:97" x14ac:dyDescent="0.25">
      <c r="B49" s="141"/>
      <c r="C49" s="470" t="s">
        <v>166</v>
      </c>
      <c r="D49" s="471"/>
      <c r="E49" s="368">
        <v>5.3699999999999998E-2</v>
      </c>
      <c r="F49" s="9"/>
      <c r="G49" s="9"/>
      <c r="H49" s="9"/>
      <c r="I49" s="9"/>
      <c r="J49" s="9"/>
      <c r="K49" s="9"/>
      <c r="L49" s="12"/>
    </row>
    <row r="50" spans="1:97" x14ac:dyDescent="0.25">
      <c r="B50" s="141"/>
      <c r="C50" s="470" t="s">
        <v>167</v>
      </c>
      <c r="D50" s="471"/>
      <c r="E50" s="368">
        <v>6.4000000000000003E-3</v>
      </c>
      <c r="F50" s="9"/>
      <c r="G50" s="9"/>
      <c r="H50" s="9"/>
      <c r="I50" s="9"/>
      <c r="J50" s="9"/>
      <c r="K50" s="9"/>
      <c r="L50" s="12"/>
    </row>
    <row r="51" spans="1:97" x14ac:dyDescent="0.25">
      <c r="B51" s="141"/>
      <c r="C51" s="470" t="s">
        <v>168</v>
      </c>
      <c r="D51" s="471"/>
      <c r="E51" s="368">
        <v>2.47E-2</v>
      </c>
      <c r="F51" s="9"/>
      <c r="G51" s="9"/>
      <c r="H51" s="9"/>
      <c r="I51" s="9"/>
      <c r="J51" s="9"/>
      <c r="K51" s="9"/>
      <c r="L51" s="12"/>
    </row>
    <row r="52" spans="1:97" x14ac:dyDescent="0.25">
      <c r="B52" s="141"/>
      <c r="C52" s="470" t="s">
        <v>169</v>
      </c>
      <c r="D52" s="471"/>
      <c r="E52" s="368">
        <v>5.4800000000000001E-2</v>
      </c>
      <c r="F52" s="9"/>
      <c r="G52" s="9"/>
      <c r="H52" s="9"/>
      <c r="I52" s="9"/>
      <c r="J52" s="9"/>
      <c r="K52" s="9"/>
      <c r="L52" s="12"/>
    </row>
    <row r="53" spans="1:97" x14ac:dyDescent="0.25">
      <c r="B53" s="141"/>
      <c r="C53" s="470" t="s">
        <v>170</v>
      </c>
      <c r="D53" s="471"/>
      <c r="E53" s="368">
        <v>4.7199999999999999E-2</v>
      </c>
      <c r="F53" s="9"/>
      <c r="G53" s="9"/>
      <c r="H53" s="9"/>
      <c r="I53" s="9"/>
      <c r="J53" s="9"/>
      <c r="K53" s="9"/>
      <c r="L53" s="12"/>
    </row>
    <row r="54" spans="1:97" x14ac:dyDescent="0.25">
      <c r="B54" s="141"/>
      <c r="C54" s="470" t="s">
        <v>171</v>
      </c>
      <c r="D54" s="471"/>
      <c r="E54" s="368">
        <v>4.6899999999999997E-2</v>
      </c>
      <c r="F54" s="9"/>
      <c r="G54" s="9"/>
      <c r="H54" s="9"/>
      <c r="I54" s="9"/>
      <c r="J54" s="9"/>
      <c r="K54" s="9"/>
      <c r="L54" s="12"/>
    </row>
    <row r="55" spans="1:97" x14ac:dyDescent="0.25">
      <c r="B55" s="141"/>
      <c r="C55" s="470" t="s">
        <v>172</v>
      </c>
      <c r="D55" s="471"/>
      <c r="E55" s="368">
        <v>4.5999999999999999E-2</v>
      </c>
      <c r="F55" s="9"/>
      <c r="G55" s="9"/>
      <c r="H55" s="9"/>
      <c r="I55" s="9"/>
      <c r="J55" s="9"/>
      <c r="K55" s="9"/>
      <c r="L55" s="12"/>
    </row>
    <row r="56" spans="1:97" x14ac:dyDescent="0.25">
      <c r="B56" s="141"/>
      <c r="C56" s="470" t="s">
        <v>173</v>
      </c>
      <c r="D56" s="471"/>
      <c r="E56" s="368">
        <v>1.7100000000000001E-2</v>
      </c>
      <c r="F56" s="9"/>
      <c r="G56" s="9"/>
      <c r="H56" s="9"/>
      <c r="I56" s="9"/>
      <c r="J56" s="9"/>
      <c r="K56" s="9"/>
      <c r="L56" s="12"/>
    </row>
    <row r="57" spans="1:97" x14ac:dyDescent="0.25">
      <c r="B57" s="141"/>
      <c r="C57" s="470" t="s">
        <v>174</v>
      </c>
      <c r="D57" s="471"/>
      <c r="E57" s="368">
        <v>8.4400000000000003E-2</v>
      </c>
      <c r="F57" s="9"/>
      <c r="G57" s="9"/>
      <c r="H57" s="9"/>
      <c r="I57" s="9"/>
      <c r="J57" s="9"/>
      <c r="K57" s="9"/>
      <c r="L57" s="12"/>
    </row>
    <row r="58" spans="1:97" x14ac:dyDescent="0.25">
      <c r="B58" s="141"/>
      <c r="C58" s="470" t="s">
        <v>175</v>
      </c>
      <c r="D58" s="471"/>
      <c r="E58" s="368">
        <v>8.0899999999999986E-2</v>
      </c>
      <c r="F58" s="9"/>
      <c r="G58" s="9"/>
      <c r="H58" s="9"/>
      <c r="I58" s="9"/>
      <c r="J58" s="9"/>
      <c r="K58" s="9"/>
      <c r="L58" s="12"/>
    </row>
    <row r="59" spans="1:97" x14ac:dyDescent="0.25">
      <c r="B59" s="141"/>
      <c r="C59" s="468" t="s">
        <v>176</v>
      </c>
      <c r="D59" s="469"/>
      <c r="E59" s="343">
        <f>SUM(E60:E62)</f>
        <v>1.5949999999999999E-2</v>
      </c>
      <c r="F59" s="9"/>
      <c r="G59" s="9"/>
      <c r="H59" s="9"/>
      <c r="I59" s="9"/>
      <c r="J59" s="9"/>
      <c r="K59" s="9"/>
      <c r="L59" s="12"/>
    </row>
    <row r="60" spans="1:97" s="43" customFormat="1" x14ac:dyDescent="0.25">
      <c r="A60" s="46"/>
      <c r="B60" s="141"/>
      <c r="C60" s="470" t="s">
        <v>452</v>
      </c>
      <c r="D60" s="471"/>
      <c r="E60" s="368">
        <v>1.33E-3</v>
      </c>
      <c r="F60" s="9"/>
      <c r="G60" s="9"/>
      <c r="H60" s="9"/>
      <c r="I60" s="9"/>
      <c r="J60" s="9"/>
      <c r="K60" s="9"/>
      <c r="L60" s="12"/>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row>
    <row r="61" spans="1:97" s="43" customFormat="1" x14ac:dyDescent="0.25">
      <c r="A61" s="46"/>
      <c r="B61" s="141"/>
      <c r="C61" s="470" t="s">
        <v>450</v>
      </c>
      <c r="D61" s="471"/>
      <c r="E61" s="368">
        <v>7.2700000000000004E-3</v>
      </c>
      <c r="F61" s="9"/>
      <c r="G61" s="9"/>
      <c r="H61" s="9"/>
      <c r="I61" s="9"/>
      <c r="J61" s="9"/>
      <c r="K61" s="9"/>
      <c r="L61" s="12"/>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row>
    <row r="62" spans="1:97" s="43" customFormat="1" x14ac:dyDescent="0.25">
      <c r="A62" s="46"/>
      <c r="B62" s="141"/>
      <c r="C62" s="470" t="s">
        <v>451</v>
      </c>
      <c r="D62" s="471"/>
      <c r="E62" s="368">
        <v>7.3499999999999998E-3</v>
      </c>
      <c r="F62" s="9"/>
      <c r="G62" s="9"/>
      <c r="H62" s="9"/>
      <c r="I62" s="9"/>
      <c r="J62" s="9"/>
      <c r="K62" s="9"/>
      <c r="L62" s="12"/>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row>
    <row r="63" spans="1:97" x14ac:dyDescent="0.25">
      <c r="B63" s="141"/>
      <c r="C63" s="468" t="s">
        <v>177</v>
      </c>
      <c r="D63" s="469"/>
      <c r="E63" s="343">
        <v>1.65E-3</v>
      </c>
      <c r="F63" s="9"/>
      <c r="G63" s="9"/>
      <c r="H63" s="9"/>
      <c r="I63" s="9"/>
      <c r="J63" s="9"/>
      <c r="K63" s="9"/>
      <c r="L63" s="12"/>
    </row>
    <row r="64" spans="1:97" x14ac:dyDescent="0.25">
      <c r="B64" s="141"/>
      <c r="C64" s="8"/>
      <c r="D64" s="8"/>
      <c r="E64" s="9"/>
      <c r="F64" s="9"/>
      <c r="G64" s="9"/>
      <c r="H64" s="9"/>
      <c r="I64" s="9"/>
      <c r="J64" s="9"/>
      <c r="K64" s="9"/>
      <c r="L64" s="12"/>
    </row>
    <row r="65" spans="1:97" x14ac:dyDescent="0.25">
      <c r="B65" s="141"/>
      <c r="C65" s="9"/>
      <c r="D65" s="9"/>
      <c r="E65" s="9"/>
      <c r="F65" s="9"/>
      <c r="G65" s="9"/>
      <c r="H65" s="9"/>
      <c r="I65" s="9"/>
      <c r="J65" s="9"/>
      <c r="K65" s="9"/>
      <c r="L65" s="12"/>
    </row>
    <row r="66" spans="1:97" s="14" customFormat="1" ht="12.75" x14ac:dyDescent="0.2">
      <c r="A66" s="73"/>
      <c r="B66" s="141" t="s">
        <v>178</v>
      </c>
      <c r="C66" s="21" t="s">
        <v>463</v>
      </c>
      <c r="D66" s="143"/>
      <c r="E66" s="143"/>
      <c r="F66" s="143"/>
      <c r="G66" s="143"/>
      <c r="H66" s="143"/>
      <c r="I66" s="143"/>
      <c r="J66" s="143"/>
      <c r="K66" s="143"/>
      <c r="L66" s="144"/>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row>
    <row r="67" spans="1:97" x14ac:dyDescent="0.25">
      <c r="B67" s="141"/>
      <c r="C67" s="9"/>
      <c r="D67" s="9"/>
      <c r="E67" s="9"/>
      <c r="F67" s="9"/>
      <c r="G67" s="9"/>
      <c r="H67" s="30"/>
      <c r="I67" s="30"/>
      <c r="J67" s="9"/>
      <c r="K67" s="9"/>
      <c r="L67" s="12"/>
    </row>
    <row r="68" spans="1:97" s="14" customFormat="1" ht="12.75" x14ac:dyDescent="0.2">
      <c r="A68" s="73"/>
      <c r="B68" s="141"/>
      <c r="C68" s="145" t="s">
        <v>179</v>
      </c>
      <c r="D68" s="143"/>
      <c r="E68" s="143"/>
      <c r="F68" s="143"/>
      <c r="G68" s="143"/>
      <c r="H68" s="146"/>
      <c r="I68" s="146"/>
      <c r="J68" s="143"/>
      <c r="K68" s="143"/>
      <c r="L68" s="144"/>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row>
    <row r="69" spans="1:97" s="14" customFormat="1" ht="12.75" x14ac:dyDescent="0.2">
      <c r="A69" s="73"/>
      <c r="B69" s="141"/>
      <c r="C69" s="21"/>
      <c r="D69" s="143"/>
      <c r="E69" s="143"/>
      <c r="F69" s="143"/>
      <c r="G69" s="143"/>
      <c r="H69" s="146"/>
      <c r="I69" s="146"/>
      <c r="J69" s="143"/>
      <c r="K69" s="143"/>
      <c r="L69" s="144"/>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row>
    <row r="70" spans="1:97" s="14" customFormat="1" ht="12.75" x14ac:dyDescent="0.2">
      <c r="A70" s="73"/>
      <c r="B70" s="141"/>
      <c r="C70" s="472" t="s">
        <v>180</v>
      </c>
      <c r="D70" s="472"/>
      <c r="E70" s="344">
        <v>0.72540000000000004</v>
      </c>
      <c r="F70" s="143"/>
      <c r="G70" s="143"/>
      <c r="H70" s="143"/>
      <c r="I70" s="143"/>
      <c r="J70" s="143"/>
      <c r="K70" s="143"/>
      <c r="L70" s="144"/>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row>
    <row r="71" spans="1:97" x14ac:dyDescent="0.25">
      <c r="B71" s="141"/>
      <c r="C71" s="9"/>
      <c r="D71" s="9"/>
      <c r="E71" s="9"/>
      <c r="F71" s="473"/>
      <c r="G71" s="473"/>
      <c r="H71" s="143"/>
      <c r="I71" s="143"/>
      <c r="J71" s="9"/>
      <c r="K71" s="9"/>
      <c r="L71" s="12"/>
    </row>
    <row r="72" spans="1:97" ht="38.25" x14ac:dyDescent="0.25">
      <c r="B72" s="141"/>
      <c r="C72" s="466" t="s">
        <v>181</v>
      </c>
      <c r="D72" s="466"/>
      <c r="E72" s="367" t="s">
        <v>139</v>
      </c>
      <c r="F72" s="27"/>
      <c r="G72" s="27"/>
      <c r="H72" s="143"/>
      <c r="I72" s="143"/>
      <c r="J72" s="9"/>
      <c r="K72" s="29"/>
      <c r="L72" s="12"/>
    </row>
    <row r="73" spans="1:97" x14ac:dyDescent="0.25">
      <c r="B73" s="141"/>
      <c r="C73" s="467" t="s">
        <v>182</v>
      </c>
      <c r="D73" s="124" t="s">
        <v>183</v>
      </c>
      <c r="E73" s="373">
        <v>9.4399999999999998E-2</v>
      </c>
      <c r="F73" s="45"/>
      <c r="G73" s="45"/>
      <c r="H73" s="30"/>
      <c r="I73" s="30"/>
      <c r="J73" s="9"/>
      <c r="K73" s="9"/>
      <c r="L73" s="12"/>
    </row>
    <row r="74" spans="1:97" x14ac:dyDescent="0.25">
      <c r="B74" s="141"/>
      <c r="C74" s="467"/>
      <c r="D74" s="124" t="s">
        <v>184</v>
      </c>
      <c r="E74" s="373">
        <v>4.6399999999999997E-2</v>
      </c>
      <c r="F74" s="45"/>
      <c r="G74" s="45"/>
      <c r="H74" s="30"/>
      <c r="I74" s="30"/>
      <c r="J74" s="9"/>
      <c r="K74" s="9"/>
      <c r="L74" s="12"/>
    </row>
    <row r="75" spans="1:97" x14ac:dyDescent="0.25">
      <c r="B75" s="141"/>
      <c r="C75" s="467"/>
      <c r="D75" s="124" t="s">
        <v>185</v>
      </c>
      <c r="E75" s="373">
        <v>6.88E-2</v>
      </c>
      <c r="F75" s="45"/>
      <c r="G75" s="45"/>
      <c r="H75" s="30"/>
      <c r="I75" s="30"/>
      <c r="J75" s="9"/>
      <c r="K75" s="9"/>
      <c r="L75" s="12"/>
    </row>
    <row r="76" spans="1:97" x14ac:dyDescent="0.25">
      <c r="B76" s="141"/>
      <c r="C76" s="467"/>
      <c r="D76" s="124" t="s">
        <v>186</v>
      </c>
      <c r="E76" s="373">
        <v>0.1235</v>
      </c>
      <c r="F76" s="45"/>
      <c r="G76" s="45"/>
      <c r="H76" s="30"/>
      <c r="I76" s="30"/>
      <c r="J76" s="9"/>
      <c r="K76" s="9"/>
      <c r="L76" s="12"/>
    </row>
    <row r="77" spans="1:97" x14ac:dyDescent="0.25">
      <c r="B77" s="141"/>
      <c r="C77" s="467"/>
      <c r="D77" s="124" t="s">
        <v>187</v>
      </c>
      <c r="E77" s="373">
        <v>0.2984</v>
      </c>
      <c r="F77" s="45"/>
      <c r="G77" s="45"/>
      <c r="H77" s="30"/>
      <c r="I77" s="30"/>
      <c r="J77" s="9"/>
      <c r="K77" s="9"/>
      <c r="L77" s="12"/>
    </row>
    <row r="78" spans="1:97" x14ac:dyDescent="0.25">
      <c r="B78" s="141"/>
      <c r="C78" s="467"/>
      <c r="D78" s="124" t="s">
        <v>188</v>
      </c>
      <c r="E78" s="373">
        <v>8.1299999999999997E-2</v>
      </c>
      <c r="F78" s="45"/>
      <c r="G78" s="45"/>
      <c r="H78" s="30"/>
      <c r="I78" s="30"/>
      <c r="J78" s="9"/>
      <c r="K78" s="9"/>
      <c r="L78" s="12"/>
    </row>
    <row r="79" spans="1:97" x14ac:dyDescent="0.25">
      <c r="B79" s="141"/>
      <c r="C79" s="467"/>
      <c r="D79" s="124" t="s">
        <v>189</v>
      </c>
      <c r="E79" s="373">
        <v>9.5100000000000004E-2</v>
      </c>
      <c r="F79" s="45"/>
      <c r="G79" s="45"/>
      <c r="H79" s="30"/>
      <c r="I79" s="30"/>
      <c r="J79" s="9"/>
      <c r="K79" s="9"/>
      <c r="L79" s="12"/>
    </row>
    <row r="80" spans="1:97" x14ac:dyDescent="0.25">
      <c r="B80" s="141"/>
      <c r="C80" s="467"/>
      <c r="D80" s="124" t="s">
        <v>190</v>
      </c>
      <c r="E80" s="373">
        <v>8.5699999999999998E-2</v>
      </c>
      <c r="F80" s="45"/>
      <c r="G80" s="45"/>
      <c r="H80" s="30"/>
      <c r="I80" s="30"/>
      <c r="J80" s="9"/>
      <c r="K80" s="9"/>
      <c r="L80" s="12"/>
    </row>
    <row r="81" spans="1:97" x14ac:dyDescent="0.25">
      <c r="B81" s="141"/>
      <c r="C81" s="467"/>
      <c r="D81" s="124" t="s">
        <v>191</v>
      </c>
      <c r="E81" s="373">
        <v>9.9500000000000005E-2</v>
      </c>
      <c r="F81" s="45"/>
      <c r="G81" s="45"/>
      <c r="H81" s="30"/>
      <c r="I81" s="30"/>
      <c r="J81" s="9"/>
      <c r="K81" s="9"/>
      <c r="L81" s="12"/>
    </row>
    <row r="82" spans="1:97" x14ac:dyDescent="0.25">
      <c r="B82" s="141"/>
      <c r="C82" s="467"/>
      <c r="D82" s="124" t="s">
        <v>192</v>
      </c>
      <c r="E82" s="373">
        <v>4.0000000000000001E-3</v>
      </c>
      <c r="F82" s="45"/>
      <c r="G82" s="45"/>
      <c r="H82" s="30"/>
      <c r="I82" s="30"/>
      <c r="J82" s="9"/>
      <c r="K82" s="9"/>
      <c r="L82" s="12"/>
    </row>
    <row r="83" spans="1:97" x14ac:dyDescent="0.25">
      <c r="B83" s="141"/>
      <c r="C83" s="467"/>
      <c r="D83" s="124" t="s">
        <v>193</v>
      </c>
      <c r="E83" s="373">
        <v>2.8E-3</v>
      </c>
      <c r="F83" s="45"/>
      <c r="G83" s="45"/>
      <c r="H83" s="30"/>
      <c r="I83" s="30"/>
      <c r="J83" s="9"/>
      <c r="K83" s="9"/>
      <c r="L83" s="12"/>
    </row>
    <row r="84" spans="1:97" x14ac:dyDescent="0.25">
      <c r="B84" s="141"/>
      <c r="C84" s="467"/>
      <c r="D84" s="124" t="s">
        <v>194</v>
      </c>
      <c r="E84" s="374"/>
      <c r="F84" s="45"/>
      <c r="G84" s="45"/>
      <c r="H84" s="30"/>
      <c r="I84" s="30"/>
      <c r="J84" s="9"/>
      <c r="K84" s="9"/>
      <c r="L84" s="12"/>
    </row>
    <row r="85" spans="1:97" x14ac:dyDescent="0.25">
      <c r="B85" s="141"/>
      <c r="C85" s="467"/>
      <c r="D85" s="124" t="s">
        <v>195</v>
      </c>
      <c r="E85" s="313"/>
      <c r="F85" s="45"/>
      <c r="G85" s="45"/>
      <c r="H85" s="30"/>
      <c r="I85" s="30"/>
      <c r="J85" s="9"/>
      <c r="K85" s="9"/>
      <c r="L85" s="12"/>
    </row>
    <row r="86" spans="1:97" x14ac:dyDescent="0.25">
      <c r="B86" s="141"/>
      <c r="C86" s="9"/>
      <c r="D86" s="9"/>
      <c r="E86" s="9"/>
      <c r="F86" s="9"/>
      <c r="G86" s="9"/>
      <c r="H86" s="30"/>
      <c r="I86" s="30"/>
      <c r="J86" s="9"/>
      <c r="K86" s="9"/>
      <c r="L86" s="12"/>
    </row>
    <row r="87" spans="1:97" x14ac:dyDescent="0.25">
      <c r="B87" s="141"/>
      <c r="C87" s="9"/>
      <c r="D87" s="9"/>
      <c r="E87" s="9"/>
      <c r="F87" s="9"/>
      <c r="G87" s="9"/>
      <c r="H87" s="30"/>
      <c r="I87" s="30"/>
      <c r="J87" s="9"/>
      <c r="K87" s="9"/>
      <c r="L87" s="12"/>
    </row>
    <row r="88" spans="1:97" s="14" customFormat="1" ht="12.75" x14ac:dyDescent="0.2">
      <c r="A88" s="73"/>
      <c r="B88" s="141" t="s">
        <v>196</v>
      </c>
      <c r="C88" s="21" t="s">
        <v>464</v>
      </c>
      <c r="D88" s="143"/>
      <c r="E88" s="143"/>
      <c r="F88" s="143"/>
      <c r="G88" s="143"/>
      <c r="H88" s="146"/>
      <c r="I88" s="146"/>
      <c r="J88" s="143"/>
      <c r="K88" s="143"/>
      <c r="L88" s="144"/>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row>
    <row r="89" spans="1:97" x14ac:dyDescent="0.25">
      <c r="B89" s="141"/>
      <c r="C89" s="9"/>
      <c r="D89" s="9"/>
      <c r="E89" s="9"/>
      <c r="F89" s="9"/>
      <c r="G89" s="9"/>
      <c r="H89" s="30"/>
      <c r="I89" s="30"/>
      <c r="J89" s="9"/>
      <c r="K89" s="9"/>
      <c r="L89" s="12"/>
    </row>
    <row r="90" spans="1:97" s="14" customFormat="1" ht="12.75" x14ac:dyDescent="0.2">
      <c r="A90" s="73"/>
      <c r="B90" s="141"/>
      <c r="C90" s="145" t="s">
        <v>197</v>
      </c>
      <c r="D90" s="143"/>
      <c r="E90" s="143"/>
      <c r="F90" s="143"/>
      <c r="G90" s="143"/>
      <c r="H90" s="146"/>
      <c r="I90" s="146"/>
      <c r="J90" s="143"/>
      <c r="K90" s="143"/>
      <c r="L90" s="144"/>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row>
    <row r="91" spans="1:97" s="14" customFormat="1" ht="12.75" x14ac:dyDescent="0.2">
      <c r="A91" s="73"/>
      <c r="B91" s="141"/>
      <c r="C91" s="145" t="s">
        <v>198</v>
      </c>
      <c r="D91" s="143"/>
      <c r="E91" s="143"/>
      <c r="F91" s="143"/>
      <c r="G91" s="143"/>
      <c r="H91" s="146"/>
      <c r="I91" s="146"/>
      <c r="J91" s="143"/>
      <c r="K91" s="143"/>
      <c r="L91" s="144"/>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row>
    <row r="92" spans="1:97" s="14" customFormat="1" ht="12.75" x14ac:dyDescent="0.2">
      <c r="A92" s="73"/>
      <c r="B92" s="141"/>
      <c r="C92" s="21"/>
      <c r="D92" s="143"/>
      <c r="E92" s="143"/>
      <c r="F92" s="143"/>
      <c r="G92" s="143"/>
      <c r="H92" s="146"/>
      <c r="I92" s="146"/>
      <c r="J92" s="143"/>
      <c r="K92" s="143"/>
      <c r="L92" s="144"/>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row>
    <row r="93" spans="1:97" s="14" customFormat="1" ht="12.75" x14ac:dyDescent="0.2">
      <c r="A93" s="73"/>
      <c r="B93" s="141"/>
      <c r="C93" s="472" t="s">
        <v>199</v>
      </c>
      <c r="D93" s="472"/>
      <c r="E93" s="345">
        <v>0.74880000000000002</v>
      </c>
      <c r="F93" s="143"/>
      <c r="G93" s="143"/>
      <c r="H93" s="146"/>
      <c r="I93" s="146"/>
      <c r="J93" s="143"/>
      <c r="K93" s="143"/>
      <c r="L93" s="144"/>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row>
    <row r="94" spans="1:97" s="14" customFormat="1" ht="12.75" x14ac:dyDescent="0.2">
      <c r="A94" s="73"/>
      <c r="B94" s="141"/>
      <c r="C94" s="21"/>
      <c r="D94" s="143"/>
      <c r="E94" s="143"/>
      <c r="F94" s="143"/>
      <c r="G94" s="143"/>
      <c r="H94" s="146"/>
      <c r="I94" s="146"/>
      <c r="J94" s="143"/>
      <c r="K94" s="143"/>
      <c r="L94" s="144"/>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row>
    <row r="95" spans="1:97" ht="38.25" x14ac:dyDescent="0.25">
      <c r="B95" s="141"/>
      <c r="C95" s="466" t="s">
        <v>181</v>
      </c>
      <c r="D95" s="466"/>
      <c r="E95" s="214" t="s">
        <v>139</v>
      </c>
      <c r="F95" s="27"/>
      <c r="G95" s="27"/>
      <c r="H95" s="29"/>
      <c r="I95" s="29"/>
      <c r="J95" s="9"/>
      <c r="K95" s="9"/>
      <c r="L95" s="12"/>
    </row>
    <row r="96" spans="1:97" x14ac:dyDescent="0.25">
      <c r="B96" s="141"/>
      <c r="C96" s="467" t="s">
        <v>182</v>
      </c>
      <c r="D96" s="124" t="s">
        <v>183</v>
      </c>
      <c r="E96" s="378">
        <v>0.1129</v>
      </c>
      <c r="F96" s="45"/>
      <c r="G96" s="45"/>
      <c r="H96" s="9"/>
      <c r="I96" s="9"/>
      <c r="J96" s="9"/>
      <c r="K96" s="9"/>
      <c r="L96" s="12"/>
    </row>
    <row r="97" spans="2:12" x14ac:dyDescent="0.25">
      <c r="B97" s="141"/>
      <c r="C97" s="467"/>
      <c r="D97" s="124" t="s">
        <v>184</v>
      </c>
      <c r="E97" s="368">
        <v>4.7899999999999998E-2</v>
      </c>
      <c r="F97" s="45"/>
      <c r="G97" s="45"/>
      <c r="H97" s="9"/>
      <c r="I97" s="9"/>
      <c r="J97" s="9"/>
      <c r="K97" s="9"/>
      <c r="L97" s="12"/>
    </row>
    <row r="98" spans="2:12" x14ac:dyDescent="0.25">
      <c r="B98" s="141"/>
      <c r="C98" s="467"/>
      <c r="D98" s="124" t="s">
        <v>185</v>
      </c>
      <c r="E98" s="368">
        <v>5.8500000000000003E-2</v>
      </c>
      <c r="F98" s="45"/>
      <c r="G98" s="45"/>
      <c r="H98" s="9"/>
      <c r="I98" s="9"/>
      <c r="J98" s="9"/>
      <c r="K98" s="9"/>
      <c r="L98" s="12"/>
    </row>
    <row r="99" spans="2:12" x14ac:dyDescent="0.25">
      <c r="B99" s="141"/>
      <c r="C99" s="467"/>
      <c r="D99" s="124" t="s">
        <v>186</v>
      </c>
      <c r="E99" s="368">
        <v>8.1299999999999997E-2</v>
      </c>
      <c r="F99" s="45"/>
      <c r="G99" s="45"/>
      <c r="H99" s="9"/>
      <c r="I99" s="9"/>
      <c r="J99" s="9"/>
      <c r="K99" s="9"/>
      <c r="L99" s="12"/>
    </row>
    <row r="100" spans="2:12" x14ac:dyDescent="0.25">
      <c r="B100" s="141"/>
      <c r="C100" s="467"/>
      <c r="D100" s="124" t="s">
        <v>187</v>
      </c>
      <c r="E100" s="368">
        <v>0.26750000000000002</v>
      </c>
      <c r="F100" s="45"/>
      <c r="G100" s="45"/>
      <c r="H100" s="9"/>
      <c r="I100" s="9"/>
      <c r="J100" s="9"/>
      <c r="K100" s="9"/>
      <c r="L100" s="12"/>
    </row>
    <row r="101" spans="2:12" x14ac:dyDescent="0.25">
      <c r="B101" s="141"/>
      <c r="C101" s="467"/>
      <c r="D101" s="124" t="s">
        <v>188</v>
      </c>
      <c r="E101" s="368">
        <v>9.2799999999999994E-2</v>
      </c>
      <c r="F101" s="45"/>
      <c r="G101" s="45"/>
      <c r="H101" s="9"/>
      <c r="I101" s="9"/>
      <c r="J101" s="9"/>
      <c r="K101" s="9"/>
      <c r="L101" s="12"/>
    </row>
    <row r="102" spans="2:12" x14ac:dyDescent="0.25">
      <c r="B102" s="141"/>
      <c r="C102" s="467"/>
      <c r="D102" s="124" t="s">
        <v>189</v>
      </c>
      <c r="E102" s="368">
        <v>6.1699999999999998E-2</v>
      </c>
      <c r="F102" s="45"/>
      <c r="G102" s="45"/>
      <c r="H102" s="9"/>
      <c r="I102" s="9"/>
      <c r="J102" s="9"/>
      <c r="K102" s="9"/>
      <c r="L102" s="12"/>
    </row>
    <row r="103" spans="2:12" x14ac:dyDescent="0.25">
      <c r="B103" s="141"/>
      <c r="C103" s="467"/>
      <c r="D103" s="124" t="s">
        <v>190</v>
      </c>
      <c r="E103" s="368">
        <v>7.0699999999999999E-2</v>
      </c>
      <c r="F103" s="45"/>
      <c r="G103" s="45"/>
      <c r="H103" s="9"/>
      <c r="I103" s="9"/>
      <c r="J103" s="9"/>
      <c r="K103" s="9"/>
      <c r="L103" s="12"/>
    </row>
    <row r="104" spans="2:12" x14ac:dyDescent="0.25">
      <c r="B104" s="141"/>
      <c r="C104" s="467"/>
      <c r="D104" s="124" t="s">
        <v>191</v>
      </c>
      <c r="E104" s="368">
        <v>0.12970000000000001</v>
      </c>
      <c r="F104" s="45"/>
      <c r="G104" s="45"/>
      <c r="H104" s="9"/>
      <c r="I104" s="9"/>
      <c r="J104" s="9"/>
      <c r="K104" s="9"/>
      <c r="L104" s="12"/>
    </row>
    <row r="105" spans="2:12" x14ac:dyDescent="0.25">
      <c r="B105" s="141"/>
      <c r="C105" s="467"/>
      <c r="D105" s="124" t="s">
        <v>192</v>
      </c>
      <c r="E105" s="348">
        <v>5.3100000000000001E-2</v>
      </c>
      <c r="F105" s="45"/>
      <c r="G105" s="45"/>
      <c r="H105" s="9"/>
      <c r="I105" s="9"/>
      <c r="J105" s="9"/>
      <c r="K105" s="9"/>
      <c r="L105" s="12"/>
    </row>
    <row r="106" spans="2:12" x14ac:dyDescent="0.25">
      <c r="B106" s="141"/>
      <c r="C106" s="467"/>
      <c r="D106" s="124" t="s">
        <v>193</v>
      </c>
      <c r="E106" s="368">
        <v>1.2699999999999999E-2</v>
      </c>
      <c r="F106" s="45"/>
      <c r="G106" s="45"/>
      <c r="H106" s="9"/>
      <c r="I106" s="9"/>
      <c r="J106" s="9"/>
      <c r="K106" s="9"/>
      <c r="L106" s="12"/>
    </row>
    <row r="107" spans="2:12" x14ac:dyDescent="0.25">
      <c r="B107" s="141"/>
      <c r="C107" s="467"/>
      <c r="D107" s="124" t="s">
        <v>194</v>
      </c>
      <c r="E107" s="368">
        <v>1.1299999999999999E-2</v>
      </c>
      <c r="F107" s="45"/>
      <c r="G107" s="45"/>
      <c r="H107" s="9"/>
      <c r="I107" s="9"/>
      <c r="J107" s="9"/>
      <c r="K107" s="9"/>
      <c r="L107" s="12"/>
    </row>
    <row r="108" spans="2:12" x14ac:dyDescent="0.25">
      <c r="B108" s="141"/>
      <c r="C108" s="467"/>
      <c r="D108" s="124" t="s">
        <v>195</v>
      </c>
      <c r="E108" s="313"/>
      <c r="F108" s="45"/>
      <c r="G108" s="45"/>
      <c r="H108" s="9"/>
      <c r="I108" s="9"/>
      <c r="J108" s="9"/>
      <c r="K108" s="9"/>
      <c r="L108" s="12"/>
    </row>
    <row r="109" spans="2:12" x14ac:dyDescent="0.25">
      <c r="B109" s="141"/>
      <c r="C109" s="8"/>
      <c r="D109" s="8"/>
      <c r="E109" s="9"/>
      <c r="F109" s="9"/>
      <c r="G109" s="9"/>
      <c r="H109" s="9"/>
      <c r="I109" s="9"/>
      <c r="J109" s="9"/>
      <c r="K109" s="9"/>
      <c r="L109" s="12"/>
    </row>
    <row r="110" spans="2:12" ht="77.25" customHeight="1" x14ac:dyDescent="0.25">
      <c r="B110" s="141"/>
      <c r="C110" s="474" t="s">
        <v>473</v>
      </c>
      <c r="D110" s="475"/>
      <c r="E110" s="475"/>
      <c r="F110" s="475"/>
      <c r="G110" s="475"/>
      <c r="H110" s="475"/>
      <c r="I110" s="475"/>
      <c r="J110" s="476"/>
      <c r="K110" s="9"/>
      <c r="L110" s="12"/>
    </row>
    <row r="111" spans="2:12" x14ac:dyDescent="0.25">
      <c r="B111" s="141"/>
      <c r="C111" s="8"/>
      <c r="D111" s="8"/>
      <c r="E111" s="9"/>
      <c r="F111" s="9"/>
      <c r="G111" s="9"/>
      <c r="H111" s="9"/>
      <c r="I111" s="9"/>
      <c r="J111" s="9"/>
      <c r="K111" s="9"/>
      <c r="L111" s="12"/>
    </row>
    <row r="112" spans="2:12" x14ac:dyDescent="0.25">
      <c r="B112" s="141"/>
      <c r="C112" s="8"/>
      <c r="D112" s="8"/>
      <c r="E112" s="9"/>
      <c r="F112" s="9"/>
      <c r="G112" s="9"/>
      <c r="H112" s="9"/>
      <c r="I112" s="9"/>
      <c r="J112" s="9"/>
      <c r="K112" s="9"/>
      <c r="L112" s="12"/>
    </row>
    <row r="113" spans="2:12" x14ac:dyDescent="0.25">
      <c r="B113" s="141" t="s">
        <v>200</v>
      </c>
      <c r="C113" s="21" t="s">
        <v>465</v>
      </c>
      <c r="D113" s="9"/>
      <c r="E113" s="9"/>
      <c r="F113" s="9"/>
      <c r="G113" s="9"/>
      <c r="H113" s="9"/>
      <c r="I113" s="9"/>
      <c r="J113" s="9"/>
      <c r="K113" s="9"/>
      <c r="L113" s="12"/>
    </row>
    <row r="114" spans="2:12" x14ac:dyDescent="0.25">
      <c r="B114" s="141"/>
      <c r="C114" s="21"/>
      <c r="D114" s="9"/>
      <c r="E114" s="9"/>
      <c r="F114" s="9"/>
      <c r="G114" s="9"/>
      <c r="H114" s="9"/>
      <c r="I114" s="9"/>
      <c r="J114" s="9"/>
      <c r="K114" s="9"/>
      <c r="L114" s="12"/>
    </row>
    <row r="115" spans="2:12" ht="51" x14ac:dyDescent="0.25">
      <c r="B115" s="141"/>
      <c r="C115" s="9"/>
      <c r="D115" s="9"/>
      <c r="E115" s="9"/>
      <c r="F115" s="214" t="s">
        <v>139</v>
      </c>
      <c r="G115" s="27"/>
      <c r="H115" s="29"/>
      <c r="I115" s="9"/>
      <c r="J115" s="9"/>
      <c r="K115" s="9"/>
      <c r="L115" s="12"/>
    </row>
    <row r="116" spans="2:12" x14ac:dyDescent="0.25">
      <c r="B116" s="147"/>
      <c r="C116" s="458" t="s">
        <v>391</v>
      </c>
      <c r="D116" s="124" t="s">
        <v>201</v>
      </c>
      <c r="E116" s="109"/>
      <c r="F116" s="368">
        <v>3.3E-3</v>
      </c>
      <c r="G116" s="45"/>
      <c r="H116" s="9"/>
      <c r="I116" s="9"/>
      <c r="J116" s="9"/>
      <c r="K116" s="9"/>
      <c r="L116" s="12"/>
    </row>
    <row r="117" spans="2:12" x14ac:dyDescent="0.25">
      <c r="B117" s="147"/>
      <c r="C117" s="459"/>
      <c r="D117" s="425" t="s">
        <v>202</v>
      </c>
      <c r="E117" s="426"/>
      <c r="F117" s="380">
        <v>0.49680000000000002</v>
      </c>
      <c r="G117" s="11"/>
      <c r="H117" s="9"/>
      <c r="I117" s="9"/>
      <c r="J117" s="9"/>
      <c r="K117" s="9"/>
      <c r="L117" s="12"/>
    </row>
    <row r="118" spans="2:12" x14ac:dyDescent="0.25">
      <c r="B118" s="147"/>
      <c r="C118" s="164" t="s">
        <v>203</v>
      </c>
      <c r="D118" s="460"/>
      <c r="E118" s="461"/>
      <c r="F118" s="368">
        <v>0.4244</v>
      </c>
      <c r="G118" s="45"/>
      <c r="H118" s="9"/>
      <c r="I118" s="9"/>
      <c r="J118" s="9"/>
      <c r="K118" s="9"/>
      <c r="L118" s="12"/>
    </row>
    <row r="119" spans="2:12" x14ac:dyDescent="0.25">
      <c r="B119" s="147"/>
      <c r="C119" s="431" t="s">
        <v>204</v>
      </c>
      <c r="D119" s="431"/>
      <c r="E119" s="431"/>
      <c r="F119" s="379">
        <f>F116+F117+F118</f>
        <v>0.92449999999999999</v>
      </c>
      <c r="G119" s="45"/>
      <c r="H119" s="9"/>
      <c r="I119" s="9"/>
      <c r="J119" s="9"/>
      <c r="K119" s="9"/>
      <c r="L119" s="12"/>
    </row>
    <row r="120" spans="2:12" x14ac:dyDescent="0.25">
      <c r="B120" s="141"/>
      <c r="C120" s="163" t="s">
        <v>205</v>
      </c>
      <c r="D120" s="462" t="s">
        <v>206</v>
      </c>
      <c r="E120" s="463"/>
      <c r="F120" s="346">
        <v>7.5200000000000003E-2</v>
      </c>
      <c r="G120" s="45"/>
      <c r="H120" s="9"/>
      <c r="I120" s="9"/>
      <c r="J120" s="9"/>
      <c r="K120" s="9"/>
      <c r="L120" s="12"/>
    </row>
    <row r="121" spans="2:12" x14ac:dyDescent="0.25">
      <c r="B121" s="141"/>
      <c r="C121" s="163"/>
      <c r="D121" s="462"/>
      <c r="E121" s="463"/>
      <c r="F121" s="312"/>
      <c r="G121" s="45"/>
      <c r="H121" s="9"/>
      <c r="I121" s="9"/>
      <c r="J121" s="9"/>
      <c r="K121" s="9"/>
      <c r="L121" s="12"/>
    </row>
    <row r="122" spans="2:12" x14ac:dyDescent="0.25">
      <c r="B122" s="141"/>
      <c r="C122" s="163"/>
      <c r="D122" s="462"/>
      <c r="E122" s="463"/>
      <c r="F122" s="312"/>
      <c r="G122" s="45"/>
      <c r="H122" s="9"/>
      <c r="I122" s="9"/>
      <c r="J122" s="9"/>
      <c r="K122" s="9"/>
      <c r="L122" s="12"/>
    </row>
    <row r="123" spans="2:12" x14ac:dyDescent="0.25">
      <c r="B123" s="141"/>
      <c r="C123" s="163"/>
      <c r="D123" s="462"/>
      <c r="E123" s="463"/>
      <c r="F123" s="312"/>
      <c r="G123" s="45"/>
      <c r="H123" s="9"/>
      <c r="I123" s="9"/>
      <c r="J123" s="9"/>
      <c r="K123" s="9"/>
      <c r="L123" s="12"/>
    </row>
    <row r="124" spans="2:12" x14ac:dyDescent="0.25">
      <c r="B124" s="141"/>
      <c r="C124" s="456" t="s">
        <v>207</v>
      </c>
      <c r="D124" s="477"/>
      <c r="E124" s="457"/>
      <c r="F124" s="347">
        <f>F120</f>
        <v>7.5200000000000003E-2</v>
      </c>
      <c r="G124" s="45"/>
      <c r="H124" s="9"/>
      <c r="I124" s="9"/>
      <c r="J124" s="9"/>
      <c r="K124" s="9"/>
      <c r="L124" s="12"/>
    </row>
    <row r="125" spans="2:12" x14ac:dyDescent="0.25">
      <c r="B125" s="141"/>
      <c r="C125" s="31"/>
      <c r="D125" s="9"/>
      <c r="E125" s="9"/>
      <c r="F125" s="9"/>
      <c r="G125" s="9"/>
      <c r="H125" s="9"/>
      <c r="I125" s="9"/>
      <c r="J125" s="9"/>
      <c r="K125" s="9"/>
      <c r="L125" s="12"/>
    </row>
    <row r="126" spans="2:12" x14ac:dyDescent="0.25">
      <c r="B126" s="141"/>
      <c r="C126" s="31"/>
      <c r="D126" s="9"/>
      <c r="E126" s="9"/>
      <c r="F126" s="9"/>
      <c r="G126" s="9"/>
      <c r="H126" s="9"/>
      <c r="I126" s="9"/>
      <c r="J126" s="9"/>
      <c r="K126" s="9"/>
      <c r="L126" s="12"/>
    </row>
    <row r="127" spans="2:12" x14ac:dyDescent="0.25">
      <c r="B127" s="18" t="s">
        <v>208</v>
      </c>
      <c r="C127" s="26" t="s">
        <v>466</v>
      </c>
      <c r="D127" s="9"/>
      <c r="E127" s="9"/>
      <c r="F127" s="9"/>
      <c r="G127" s="9"/>
      <c r="H127" s="9"/>
      <c r="I127" s="9"/>
      <c r="J127" s="9"/>
      <c r="K127" s="9"/>
      <c r="L127" s="12"/>
    </row>
    <row r="128" spans="2:12" x14ac:dyDescent="0.25">
      <c r="B128" s="141"/>
      <c r="C128" s="26"/>
      <c r="D128" s="9"/>
      <c r="E128" s="9"/>
      <c r="F128" s="9"/>
      <c r="G128" s="9"/>
      <c r="H128" s="9"/>
      <c r="I128" s="9"/>
      <c r="J128" s="9"/>
      <c r="K128" s="9"/>
      <c r="L128" s="12"/>
    </row>
    <row r="129" spans="2:12" ht="38.25" x14ac:dyDescent="0.25">
      <c r="B129" s="141"/>
      <c r="C129" s="205" t="s">
        <v>209</v>
      </c>
      <c r="D129" s="214" t="s">
        <v>139</v>
      </c>
      <c r="E129" s="27"/>
      <c r="F129" s="27"/>
      <c r="G129" s="29"/>
      <c r="H129" s="9"/>
      <c r="I129" s="9"/>
      <c r="J129" s="9"/>
      <c r="K129" s="9"/>
      <c r="L129" s="12"/>
    </row>
    <row r="130" spans="2:12" x14ac:dyDescent="0.25">
      <c r="B130" s="141"/>
      <c r="C130" s="241" t="s">
        <v>210</v>
      </c>
      <c r="D130" s="346">
        <v>0.1178</v>
      </c>
      <c r="E130" s="45"/>
      <c r="F130" s="45"/>
      <c r="G130" s="9"/>
      <c r="H130" s="9"/>
      <c r="I130" s="9"/>
      <c r="J130" s="9"/>
      <c r="K130" s="9"/>
      <c r="L130" s="12"/>
    </row>
    <row r="131" spans="2:12" x14ac:dyDescent="0.25">
      <c r="B131" s="141"/>
      <c r="C131" s="256" t="s">
        <v>211</v>
      </c>
      <c r="D131" s="346">
        <v>0.1241</v>
      </c>
      <c r="E131" s="45"/>
      <c r="F131" s="45"/>
      <c r="G131" s="9"/>
      <c r="H131" s="9"/>
      <c r="I131" s="9"/>
      <c r="J131" s="9"/>
      <c r="K131" s="9"/>
      <c r="L131" s="12"/>
    </row>
    <row r="132" spans="2:12" x14ac:dyDescent="0.25">
      <c r="B132" s="141"/>
      <c r="C132" s="256" t="s">
        <v>212</v>
      </c>
      <c r="D132" s="346">
        <v>0.1186</v>
      </c>
      <c r="E132" s="45"/>
      <c r="F132" s="45"/>
      <c r="G132" s="9"/>
      <c r="H132" s="9"/>
      <c r="I132" s="9"/>
      <c r="J132" s="9"/>
      <c r="K132" s="9"/>
      <c r="L132" s="12"/>
    </row>
    <row r="133" spans="2:12" x14ac:dyDescent="0.25">
      <c r="B133" s="141"/>
      <c r="C133" s="256" t="s">
        <v>213</v>
      </c>
      <c r="D133" s="346">
        <v>0.17100000000000001</v>
      </c>
      <c r="E133" s="45"/>
      <c r="F133" s="45"/>
      <c r="G133" s="9"/>
      <c r="H133" s="9"/>
      <c r="I133" s="9"/>
      <c r="J133" s="9"/>
      <c r="K133" s="9"/>
      <c r="L133" s="12"/>
    </row>
    <row r="134" spans="2:12" x14ac:dyDescent="0.25">
      <c r="B134" s="141"/>
      <c r="C134" s="241" t="s">
        <v>214</v>
      </c>
      <c r="D134" s="346">
        <v>0.46800000000000003</v>
      </c>
      <c r="E134" s="45"/>
      <c r="F134" s="45"/>
      <c r="G134" s="9"/>
      <c r="H134" s="9"/>
      <c r="I134" s="9"/>
      <c r="J134" s="9"/>
      <c r="K134" s="9"/>
      <c r="L134" s="12"/>
    </row>
    <row r="135" spans="2:12" x14ac:dyDescent="0.25">
      <c r="B135" s="141"/>
      <c r="C135" s="9"/>
      <c r="D135" s="9"/>
      <c r="E135" s="9"/>
      <c r="F135" s="9"/>
      <c r="G135" s="9"/>
      <c r="H135" s="9"/>
      <c r="I135" s="9"/>
      <c r="J135" s="9"/>
      <c r="K135" s="9"/>
      <c r="L135" s="12"/>
    </row>
    <row r="136" spans="2:12" x14ac:dyDescent="0.25">
      <c r="B136" s="141"/>
      <c r="C136" s="9"/>
      <c r="D136" s="9"/>
      <c r="E136" s="9"/>
      <c r="F136" s="9"/>
      <c r="G136" s="9"/>
      <c r="H136" s="9"/>
      <c r="I136" s="9"/>
      <c r="J136" s="9"/>
      <c r="K136" s="9"/>
      <c r="L136" s="12"/>
    </row>
    <row r="137" spans="2:12" x14ac:dyDescent="0.25">
      <c r="B137" s="141" t="s">
        <v>215</v>
      </c>
      <c r="C137" s="26" t="s">
        <v>467</v>
      </c>
      <c r="D137" s="9"/>
      <c r="E137" s="9"/>
      <c r="F137" s="9"/>
      <c r="G137" s="9"/>
      <c r="H137" s="9"/>
      <c r="I137" s="9"/>
      <c r="J137" s="9"/>
      <c r="K137" s="9"/>
      <c r="L137" s="12"/>
    </row>
    <row r="138" spans="2:12" x14ac:dyDescent="0.25">
      <c r="B138" s="141"/>
      <c r="C138" s="26"/>
      <c r="D138" s="9"/>
      <c r="E138" s="9"/>
      <c r="F138" s="9"/>
      <c r="G138" s="9"/>
      <c r="H138" s="9"/>
      <c r="I138" s="9"/>
      <c r="J138" s="9"/>
      <c r="K138" s="9"/>
      <c r="L138" s="12"/>
    </row>
    <row r="139" spans="2:12" ht="38.25" x14ac:dyDescent="0.25">
      <c r="B139" s="141"/>
      <c r="C139" s="9"/>
      <c r="D139" s="214" t="s">
        <v>139</v>
      </c>
      <c r="E139" s="29"/>
      <c r="F139" s="9"/>
      <c r="G139" s="9"/>
      <c r="H139" s="9"/>
      <c r="I139" s="9"/>
      <c r="J139" s="9"/>
      <c r="K139" s="9"/>
      <c r="L139" s="12"/>
    </row>
    <row r="140" spans="2:12" x14ac:dyDescent="0.25">
      <c r="B140" s="141"/>
      <c r="C140" s="53" t="s">
        <v>216</v>
      </c>
      <c r="D140" s="346">
        <v>0.76190000000000002</v>
      </c>
      <c r="E140" s="9"/>
      <c r="F140" s="9"/>
      <c r="G140" s="9"/>
      <c r="H140" s="9"/>
      <c r="I140" s="9"/>
      <c r="J140" s="9"/>
      <c r="K140" s="9"/>
      <c r="L140" s="12"/>
    </row>
    <row r="141" spans="2:12" x14ac:dyDescent="0.25">
      <c r="B141" s="141"/>
      <c r="C141" s="53" t="s">
        <v>217</v>
      </c>
      <c r="D141" s="346">
        <v>9.2999999999999992E-3</v>
      </c>
      <c r="E141" s="9"/>
      <c r="F141" s="9"/>
      <c r="G141" s="9"/>
      <c r="H141" s="9"/>
      <c r="I141" s="9"/>
      <c r="J141" s="9"/>
      <c r="K141" s="9"/>
      <c r="L141" s="12"/>
    </row>
    <row r="142" spans="2:12" x14ac:dyDescent="0.25">
      <c r="B142" s="141"/>
      <c r="C142" s="53" t="s">
        <v>218</v>
      </c>
      <c r="D142" s="346">
        <v>0.2286</v>
      </c>
      <c r="E142" s="9"/>
      <c r="F142" s="9"/>
      <c r="G142" s="9"/>
      <c r="H142" s="9"/>
      <c r="I142" s="9"/>
      <c r="J142" s="9"/>
      <c r="K142" s="9"/>
      <c r="L142" s="12"/>
    </row>
    <row r="143" spans="2:12" x14ac:dyDescent="0.25">
      <c r="B143" s="141"/>
      <c r="C143" s="53" t="s">
        <v>64</v>
      </c>
      <c r="D143" s="346">
        <v>1E-4</v>
      </c>
      <c r="E143" s="9"/>
      <c r="F143" s="9"/>
      <c r="G143" s="9"/>
      <c r="H143" s="9"/>
      <c r="I143" s="9"/>
      <c r="J143" s="9"/>
      <c r="K143" s="9"/>
      <c r="L143" s="12"/>
    </row>
    <row r="144" spans="2:12" x14ac:dyDescent="0.25">
      <c r="B144" s="141"/>
      <c r="C144" s="53" t="s">
        <v>219</v>
      </c>
      <c r="D144" s="312"/>
      <c r="E144" s="9"/>
      <c r="F144" s="9"/>
      <c r="G144" s="9"/>
      <c r="H144" s="9"/>
      <c r="I144" s="9"/>
      <c r="J144" s="9"/>
      <c r="K144" s="9"/>
      <c r="L144" s="12"/>
    </row>
    <row r="145" spans="1:97" s="7" customFormat="1" x14ac:dyDescent="0.25">
      <c r="A145" s="46"/>
      <c r="B145" s="18"/>
      <c r="C145" s="45"/>
      <c r="D145" s="45"/>
      <c r="E145" s="45"/>
      <c r="F145" s="45"/>
      <c r="G145" s="45"/>
      <c r="H145" s="45"/>
      <c r="I145" s="45"/>
      <c r="J145" s="45"/>
      <c r="K145" s="45"/>
      <c r="L145" s="148"/>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46"/>
      <c r="CP145" s="46"/>
      <c r="CQ145" s="46"/>
      <c r="CR145" s="46"/>
      <c r="CS145" s="46"/>
    </row>
    <row r="146" spans="1:97" x14ac:dyDescent="0.25">
      <c r="B146" s="141"/>
      <c r="C146" s="9"/>
      <c r="D146" s="9"/>
      <c r="E146" s="9"/>
      <c r="F146" s="9"/>
      <c r="G146" s="9"/>
      <c r="H146" s="9"/>
      <c r="I146" s="9"/>
      <c r="J146" s="9"/>
      <c r="K146" s="9"/>
      <c r="L146" s="12"/>
    </row>
    <row r="147" spans="1:97" x14ac:dyDescent="0.25">
      <c r="B147" s="18" t="s">
        <v>220</v>
      </c>
      <c r="C147" s="26" t="s">
        <v>309</v>
      </c>
      <c r="D147" s="9"/>
      <c r="E147" s="9"/>
      <c r="F147" s="9"/>
      <c r="G147" s="9"/>
      <c r="H147" s="9"/>
      <c r="I147" s="9"/>
      <c r="J147" s="9"/>
      <c r="K147" s="9"/>
      <c r="L147" s="12"/>
    </row>
    <row r="148" spans="1:97" x14ac:dyDescent="0.25">
      <c r="B148" s="141"/>
      <c r="C148" s="9"/>
      <c r="D148" s="9"/>
      <c r="E148" s="9"/>
      <c r="F148" s="9"/>
      <c r="G148" s="9"/>
      <c r="H148" s="9"/>
      <c r="I148" s="9"/>
      <c r="J148" s="9"/>
      <c r="K148" s="9"/>
      <c r="L148" s="12"/>
    </row>
    <row r="149" spans="1:97" ht="38.25" x14ac:dyDescent="0.25">
      <c r="B149" s="141"/>
      <c r="C149" s="9"/>
      <c r="D149" s="214" t="s">
        <v>139</v>
      </c>
      <c r="E149" s="29"/>
      <c r="F149" s="9"/>
      <c r="G149" s="9"/>
      <c r="H149" s="9"/>
      <c r="I149" s="9"/>
      <c r="J149" s="9"/>
      <c r="K149" s="9"/>
      <c r="L149" s="12"/>
    </row>
    <row r="150" spans="1:97" x14ac:dyDescent="0.25">
      <c r="B150" s="141"/>
      <c r="C150" s="53" t="s">
        <v>221</v>
      </c>
      <c r="D150" s="346">
        <v>1</v>
      </c>
      <c r="E150" s="9"/>
      <c r="F150" s="9"/>
      <c r="G150" s="9"/>
      <c r="H150" s="9"/>
      <c r="I150" s="9"/>
      <c r="J150" s="9"/>
      <c r="K150" s="9"/>
      <c r="L150" s="12"/>
    </row>
    <row r="151" spans="1:97" x14ac:dyDescent="0.25">
      <c r="B151" s="141"/>
      <c r="C151" s="53" t="s">
        <v>222</v>
      </c>
      <c r="D151" s="397"/>
      <c r="E151" s="9"/>
      <c r="F151" s="9"/>
      <c r="G151" s="9"/>
      <c r="H151" s="9"/>
      <c r="I151" s="9"/>
      <c r="J151" s="9"/>
      <c r="K151" s="9"/>
      <c r="L151" s="12"/>
    </row>
    <row r="152" spans="1:97" x14ac:dyDescent="0.25">
      <c r="B152" s="141"/>
      <c r="C152" s="53" t="s">
        <v>223</v>
      </c>
      <c r="D152" s="397"/>
      <c r="E152" s="9"/>
      <c r="F152" s="9"/>
      <c r="G152" s="9"/>
      <c r="H152" s="9"/>
      <c r="I152" s="9"/>
      <c r="J152" s="9"/>
      <c r="K152" s="9"/>
      <c r="L152" s="12"/>
    </row>
    <row r="153" spans="1:97" x14ac:dyDescent="0.25">
      <c r="B153" s="141"/>
      <c r="C153" s="53" t="s">
        <v>64</v>
      </c>
      <c r="D153" s="397"/>
      <c r="E153" s="9"/>
      <c r="F153" s="9"/>
      <c r="G153" s="9"/>
      <c r="H153" s="9"/>
      <c r="I153" s="9"/>
      <c r="J153" s="9"/>
      <c r="K153" s="9"/>
      <c r="L153" s="12"/>
    </row>
    <row r="154" spans="1:97" x14ac:dyDescent="0.25">
      <c r="B154" s="141"/>
      <c r="C154" s="53" t="s">
        <v>219</v>
      </c>
      <c r="D154" s="312"/>
      <c r="E154" s="9"/>
      <c r="F154" s="9"/>
      <c r="G154" s="9"/>
      <c r="H154" s="9"/>
      <c r="I154" s="9"/>
      <c r="J154" s="9"/>
      <c r="K154" s="9"/>
      <c r="L154" s="12"/>
    </row>
    <row r="155" spans="1:97" x14ac:dyDescent="0.25">
      <c r="B155" s="141"/>
      <c r="C155" s="9"/>
      <c r="D155" s="9"/>
      <c r="E155" s="9"/>
      <c r="F155" s="9"/>
      <c r="G155" s="9"/>
      <c r="H155" s="9"/>
      <c r="I155" s="9"/>
      <c r="J155" s="9"/>
      <c r="K155" s="9"/>
      <c r="L155" s="12"/>
    </row>
    <row r="156" spans="1:97" x14ac:dyDescent="0.25">
      <c r="B156" s="141"/>
      <c r="C156" s="9"/>
      <c r="D156" s="9"/>
      <c r="E156" s="9"/>
      <c r="F156" s="9"/>
      <c r="G156" s="9"/>
      <c r="H156" s="9"/>
      <c r="I156" s="9"/>
      <c r="J156" s="9"/>
      <c r="K156" s="9"/>
      <c r="L156" s="12"/>
    </row>
    <row r="157" spans="1:97" x14ac:dyDescent="0.25">
      <c r="B157" s="141" t="s">
        <v>224</v>
      </c>
      <c r="C157" s="20" t="s">
        <v>469</v>
      </c>
      <c r="D157" s="9"/>
      <c r="E157" s="9"/>
      <c r="F157" s="9"/>
      <c r="G157" s="9"/>
      <c r="H157" s="9"/>
      <c r="I157" s="9"/>
      <c r="J157" s="9"/>
      <c r="K157" s="9"/>
      <c r="L157" s="12"/>
    </row>
    <row r="158" spans="1:97" x14ac:dyDescent="0.25">
      <c r="B158" s="141"/>
      <c r="C158" s="9"/>
      <c r="D158" s="9"/>
      <c r="E158" s="9"/>
      <c r="F158" s="9"/>
      <c r="G158" s="9"/>
      <c r="H158" s="9"/>
      <c r="I158" s="9"/>
      <c r="J158" s="9"/>
      <c r="K158" s="9"/>
      <c r="L158" s="12"/>
    </row>
    <row r="159" spans="1:97" ht="38.25" x14ac:dyDescent="0.25">
      <c r="B159" s="141"/>
      <c r="C159" s="9"/>
      <c r="D159" s="214" t="s">
        <v>139</v>
      </c>
      <c r="E159" s="9"/>
      <c r="F159" s="9"/>
      <c r="G159" s="9"/>
      <c r="H159" s="9"/>
      <c r="I159" s="9"/>
      <c r="J159" s="9"/>
      <c r="K159" s="9"/>
      <c r="L159" s="12"/>
    </row>
    <row r="160" spans="1:97" x14ac:dyDescent="0.25">
      <c r="B160" s="141"/>
      <c r="C160" s="53" t="s">
        <v>225</v>
      </c>
      <c r="D160" s="346">
        <v>0.79379999999999995</v>
      </c>
      <c r="E160" s="9"/>
      <c r="F160" s="9"/>
      <c r="G160" s="9"/>
      <c r="H160" s="9"/>
      <c r="I160" s="9"/>
      <c r="J160" s="9"/>
      <c r="K160" s="9"/>
      <c r="L160" s="12"/>
    </row>
    <row r="161" spans="2:12" x14ac:dyDescent="0.25">
      <c r="B161" s="141"/>
      <c r="C161" s="53" t="s">
        <v>226</v>
      </c>
      <c r="D161" s="346">
        <v>7.3999999999999996E-2</v>
      </c>
      <c r="E161" s="24"/>
      <c r="F161" s="9"/>
      <c r="G161" s="9"/>
      <c r="H161" s="9"/>
      <c r="I161" s="9"/>
      <c r="J161" s="9"/>
      <c r="K161" s="9"/>
      <c r="L161" s="12"/>
    </row>
    <row r="162" spans="2:12" x14ac:dyDescent="0.25">
      <c r="B162" s="141"/>
      <c r="C162" s="53" t="s">
        <v>227</v>
      </c>
      <c r="D162" s="348">
        <v>0.10100000000000001</v>
      </c>
      <c r="E162" s="9"/>
      <c r="F162" s="9"/>
      <c r="G162" s="9"/>
      <c r="H162" s="9"/>
      <c r="I162" s="9"/>
      <c r="J162" s="9"/>
      <c r="K162" s="9"/>
      <c r="L162" s="12"/>
    </row>
    <row r="163" spans="2:12" x14ac:dyDescent="0.25">
      <c r="B163" s="141"/>
      <c r="C163" s="53" t="s">
        <v>228</v>
      </c>
      <c r="D163" s="346">
        <v>3.1300000000000008E-2</v>
      </c>
      <c r="E163" s="9"/>
      <c r="F163" s="9"/>
      <c r="G163" s="9"/>
      <c r="H163" s="9"/>
      <c r="I163" s="9"/>
      <c r="J163" s="9"/>
      <c r="K163" s="9"/>
      <c r="L163" s="12"/>
    </row>
    <row r="164" spans="2:12" x14ac:dyDescent="0.25">
      <c r="B164" s="141"/>
      <c r="C164" s="53" t="s">
        <v>64</v>
      </c>
      <c r="D164" s="312"/>
      <c r="E164" s="9"/>
      <c r="F164" s="9"/>
      <c r="G164" s="9"/>
      <c r="H164" s="9"/>
      <c r="I164" s="9"/>
      <c r="J164" s="9"/>
      <c r="K164" s="9"/>
      <c r="L164" s="12"/>
    </row>
    <row r="165" spans="2:12" x14ac:dyDescent="0.25">
      <c r="B165" s="141"/>
      <c r="C165" s="53" t="s">
        <v>219</v>
      </c>
      <c r="D165" s="312"/>
      <c r="E165" s="9"/>
      <c r="F165" s="9"/>
      <c r="G165" s="9"/>
      <c r="H165" s="9"/>
      <c r="I165" s="9"/>
      <c r="J165" s="9"/>
      <c r="K165" s="9"/>
      <c r="L165" s="12"/>
    </row>
    <row r="166" spans="2:12" x14ac:dyDescent="0.25">
      <c r="B166" s="141"/>
      <c r="C166" s="9"/>
      <c r="D166" s="9"/>
      <c r="E166" s="9"/>
      <c r="F166" s="9"/>
      <c r="G166" s="9"/>
      <c r="H166" s="9"/>
      <c r="I166" s="9"/>
      <c r="J166" s="9"/>
      <c r="K166" s="9"/>
      <c r="L166" s="12"/>
    </row>
    <row r="167" spans="2:12" x14ac:dyDescent="0.25">
      <c r="B167" s="141"/>
      <c r="C167" s="9"/>
      <c r="D167" s="9"/>
      <c r="E167" s="9"/>
      <c r="F167" s="9"/>
      <c r="G167" s="9"/>
      <c r="H167" s="9"/>
      <c r="I167" s="9"/>
      <c r="J167" s="9"/>
      <c r="K167" s="9"/>
      <c r="L167" s="12"/>
    </row>
    <row r="168" spans="2:12" x14ac:dyDescent="0.25">
      <c r="B168" s="18" t="s">
        <v>229</v>
      </c>
      <c r="C168" s="21" t="s">
        <v>468</v>
      </c>
      <c r="D168" s="9"/>
      <c r="E168" s="9"/>
      <c r="F168" s="9"/>
      <c r="G168" s="9"/>
      <c r="H168" s="9"/>
      <c r="I168" s="9"/>
      <c r="J168" s="9"/>
      <c r="K168" s="9"/>
      <c r="L168" s="12"/>
    </row>
    <row r="169" spans="2:12" x14ac:dyDescent="0.25">
      <c r="B169" s="141"/>
      <c r="C169" s="9"/>
      <c r="D169" s="9"/>
      <c r="E169" s="9"/>
      <c r="F169" s="9"/>
      <c r="G169" s="9"/>
      <c r="H169" s="9"/>
      <c r="I169" s="9"/>
      <c r="J169" s="9"/>
      <c r="K169" s="9"/>
      <c r="L169" s="12"/>
    </row>
    <row r="170" spans="2:12" ht="38.25" x14ac:dyDescent="0.25">
      <c r="B170" s="141"/>
      <c r="C170" s="9"/>
      <c r="D170" s="9"/>
      <c r="E170" s="214" t="s">
        <v>139</v>
      </c>
      <c r="F170" s="9"/>
      <c r="G170" s="9"/>
      <c r="H170" s="9"/>
      <c r="I170" s="9"/>
      <c r="J170" s="9"/>
      <c r="K170" s="9"/>
      <c r="L170" s="12"/>
    </row>
    <row r="171" spans="2:12" x14ac:dyDescent="0.25">
      <c r="B171" s="141"/>
      <c r="C171" s="432" t="s">
        <v>230</v>
      </c>
      <c r="D171" s="433"/>
      <c r="E171" s="346">
        <v>0.76170000000000004</v>
      </c>
      <c r="F171" s="9"/>
      <c r="G171" s="9"/>
      <c r="H171" s="9"/>
      <c r="I171" s="9"/>
      <c r="J171" s="9"/>
      <c r="K171" s="9"/>
      <c r="L171" s="12"/>
    </row>
    <row r="172" spans="2:12" x14ac:dyDescent="0.25">
      <c r="B172" s="141"/>
      <c r="C172" s="432" t="s">
        <v>231</v>
      </c>
      <c r="D172" s="433"/>
      <c r="E172" s="346">
        <v>0.14399999999999999</v>
      </c>
      <c r="F172" s="9"/>
      <c r="G172" s="9"/>
      <c r="H172" s="9"/>
      <c r="I172" s="9"/>
      <c r="J172" s="9"/>
      <c r="K172" s="9"/>
      <c r="L172" s="12"/>
    </row>
    <row r="173" spans="2:12" x14ac:dyDescent="0.25">
      <c r="B173" s="141"/>
      <c r="C173" s="432" t="s">
        <v>232</v>
      </c>
      <c r="D173" s="433"/>
      <c r="E173" s="346">
        <v>5.5800000000000002E-2</v>
      </c>
      <c r="F173" s="9"/>
      <c r="G173" s="9"/>
      <c r="H173" s="9"/>
      <c r="I173" s="9"/>
      <c r="J173" s="9"/>
      <c r="K173" s="9"/>
      <c r="L173" s="12"/>
    </row>
    <row r="174" spans="2:12" x14ac:dyDescent="0.25">
      <c r="B174" s="141"/>
      <c r="C174" s="432" t="s">
        <v>233</v>
      </c>
      <c r="D174" s="433"/>
      <c r="E174" s="346">
        <v>2.2599999999999999E-2</v>
      </c>
      <c r="F174" s="149"/>
      <c r="G174" s="9"/>
      <c r="H174" s="9"/>
      <c r="I174" s="9"/>
      <c r="J174" s="9"/>
      <c r="K174" s="9"/>
      <c r="L174" s="12"/>
    </row>
    <row r="175" spans="2:12" x14ac:dyDescent="0.25">
      <c r="B175" s="141"/>
      <c r="C175" s="432" t="s">
        <v>234</v>
      </c>
      <c r="D175" s="433"/>
      <c r="E175" s="346">
        <v>2.0000000000000001E-4</v>
      </c>
      <c r="F175" s="9"/>
      <c r="G175" s="9"/>
      <c r="H175" s="9"/>
      <c r="I175" s="9"/>
      <c r="J175" s="9"/>
      <c r="K175" s="9"/>
      <c r="L175" s="12"/>
    </row>
    <row r="176" spans="2:12" x14ac:dyDescent="0.25">
      <c r="B176" s="141"/>
      <c r="C176" s="432" t="s">
        <v>235</v>
      </c>
      <c r="D176" s="433"/>
      <c r="E176" s="348">
        <v>1.5800000000000002E-2</v>
      </c>
      <c r="F176" s="9"/>
      <c r="G176" s="9"/>
      <c r="H176" s="9"/>
      <c r="I176" s="9"/>
      <c r="J176" s="9"/>
      <c r="K176" s="9"/>
      <c r="L176" s="12"/>
    </row>
    <row r="177" spans="1:97" x14ac:dyDescent="0.25">
      <c r="B177" s="141"/>
      <c r="C177" s="432" t="s">
        <v>219</v>
      </c>
      <c r="D177" s="433"/>
      <c r="E177" s="313"/>
      <c r="F177" s="9"/>
      <c r="G177" s="9"/>
      <c r="H177" s="9"/>
      <c r="I177" s="9"/>
      <c r="J177" s="9"/>
      <c r="K177" s="9"/>
      <c r="L177" s="12"/>
    </row>
    <row r="178" spans="1:97" x14ac:dyDescent="0.25">
      <c r="B178" s="141"/>
      <c r="C178" s="9"/>
      <c r="D178" s="9"/>
      <c r="E178" s="9"/>
      <c r="F178" s="9"/>
      <c r="G178" s="24"/>
      <c r="H178" s="9"/>
      <c r="I178" s="9"/>
      <c r="J178" s="9"/>
      <c r="K178" s="9"/>
      <c r="L178" s="12"/>
    </row>
    <row r="179" spans="1:97" x14ac:dyDescent="0.25">
      <c r="B179" s="141"/>
      <c r="C179" s="9"/>
      <c r="D179" s="9"/>
      <c r="E179" s="9"/>
      <c r="F179" s="9"/>
      <c r="G179" s="9"/>
      <c r="H179" s="9"/>
      <c r="I179" s="9"/>
      <c r="J179" s="9"/>
      <c r="K179" s="9"/>
      <c r="L179" s="12"/>
    </row>
    <row r="180" spans="1:97" x14ac:dyDescent="0.25">
      <c r="B180" s="141" t="s">
        <v>236</v>
      </c>
      <c r="C180" s="26" t="s">
        <v>311</v>
      </c>
      <c r="D180" s="9"/>
      <c r="E180" s="9"/>
      <c r="F180" s="9"/>
      <c r="G180" s="9"/>
      <c r="H180" s="9"/>
      <c r="I180" s="9"/>
      <c r="J180" s="9"/>
      <c r="K180" s="9"/>
      <c r="L180" s="12"/>
    </row>
    <row r="181" spans="1:97" x14ac:dyDescent="0.25">
      <c r="B181" s="141"/>
      <c r="C181" s="26"/>
      <c r="D181" s="9"/>
      <c r="E181" s="9"/>
      <c r="F181" s="9"/>
      <c r="G181" s="9"/>
      <c r="H181" s="9"/>
      <c r="I181" s="9"/>
      <c r="J181" s="9"/>
      <c r="K181" s="9"/>
      <c r="L181" s="12"/>
    </row>
    <row r="182" spans="1:97" x14ac:dyDescent="0.25">
      <c r="B182" s="141"/>
      <c r="C182" s="432" t="s">
        <v>237</v>
      </c>
      <c r="D182" s="433"/>
      <c r="E182" s="257">
        <v>581386</v>
      </c>
      <c r="F182" s="22"/>
      <c r="G182" s="22"/>
      <c r="H182" s="22"/>
      <c r="I182" s="9"/>
      <c r="J182" s="8"/>
      <c r="K182" s="9"/>
      <c r="L182" s="12"/>
    </row>
    <row r="183" spans="1:97" x14ac:dyDescent="0.25">
      <c r="B183" s="141"/>
      <c r="C183" s="432" t="s">
        <v>238</v>
      </c>
      <c r="D183" s="433"/>
      <c r="E183" s="258">
        <v>65879.142209753933</v>
      </c>
      <c r="F183" s="22"/>
      <c r="G183" s="22"/>
      <c r="H183" s="22"/>
      <c r="I183" s="9"/>
      <c r="J183" s="9"/>
      <c r="K183" s="9"/>
      <c r="L183" s="12"/>
    </row>
    <row r="184" spans="1:97" s="7" customFormat="1" x14ac:dyDescent="0.25">
      <c r="A184" s="46"/>
      <c r="B184" s="18"/>
      <c r="C184" s="8"/>
      <c r="D184" s="27"/>
      <c r="E184" s="22"/>
      <c r="F184" s="22"/>
      <c r="G184" s="22"/>
      <c r="H184" s="22"/>
      <c r="I184" s="45"/>
      <c r="J184" s="45"/>
      <c r="K184" s="45"/>
      <c r="L184" s="148"/>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6"/>
      <c r="CD184" s="46"/>
      <c r="CE184" s="46"/>
      <c r="CF184" s="46"/>
      <c r="CG184" s="46"/>
      <c r="CH184" s="46"/>
      <c r="CI184" s="46"/>
      <c r="CJ184" s="46"/>
      <c r="CK184" s="46"/>
      <c r="CL184" s="46"/>
      <c r="CM184" s="46"/>
      <c r="CN184" s="46"/>
      <c r="CO184" s="46"/>
      <c r="CP184" s="46"/>
      <c r="CQ184" s="46"/>
      <c r="CR184" s="46"/>
      <c r="CS184" s="46"/>
    </row>
    <row r="185" spans="1:97" s="7" customFormat="1" ht="32.25" customHeight="1" x14ac:dyDescent="0.25">
      <c r="A185" s="46"/>
      <c r="B185" s="18"/>
      <c r="C185" s="8"/>
      <c r="D185" s="27"/>
      <c r="E185" s="229" t="s">
        <v>239</v>
      </c>
      <c r="F185" s="22"/>
      <c r="G185" s="22"/>
      <c r="H185" s="22"/>
      <c r="I185" s="45"/>
      <c r="J185" s="45"/>
      <c r="K185" s="45"/>
      <c r="L185" s="148"/>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6"/>
      <c r="CD185" s="46"/>
      <c r="CE185" s="46"/>
      <c r="CF185" s="46"/>
      <c r="CG185" s="46"/>
      <c r="CH185" s="46"/>
      <c r="CI185" s="46"/>
      <c r="CJ185" s="46"/>
      <c r="CK185" s="46"/>
      <c r="CL185" s="46"/>
      <c r="CM185" s="46"/>
      <c r="CN185" s="46"/>
      <c r="CO185" s="46"/>
      <c r="CP185" s="46"/>
      <c r="CQ185" s="46"/>
      <c r="CR185" s="46"/>
      <c r="CS185" s="46"/>
    </row>
    <row r="186" spans="1:97" x14ac:dyDescent="0.25">
      <c r="B186" s="141"/>
      <c r="C186" s="432" t="s">
        <v>240</v>
      </c>
      <c r="D186" s="433"/>
      <c r="E186" s="346">
        <v>2.4729999999999999E-3</v>
      </c>
      <c r="F186" s="45"/>
      <c r="G186" s="45"/>
      <c r="H186" s="45"/>
      <c r="I186" s="9"/>
      <c r="J186" s="9"/>
      <c r="K186" s="9"/>
      <c r="L186" s="12"/>
    </row>
    <row r="187" spans="1:97" x14ac:dyDescent="0.25">
      <c r="B187" s="141"/>
      <c r="C187" s="432" t="s">
        <v>241</v>
      </c>
      <c r="D187" s="433"/>
      <c r="E187" s="346">
        <v>3.4359999999999998E-3</v>
      </c>
      <c r="F187" s="45"/>
      <c r="G187" s="45"/>
      <c r="H187" s="45"/>
      <c r="I187" s="9"/>
      <c r="J187" s="9"/>
      <c r="K187" s="9"/>
      <c r="L187" s="12"/>
    </row>
    <row r="188" spans="1:97" s="7" customFormat="1" x14ac:dyDescent="0.25">
      <c r="A188" s="46"/>
      <c r="B188" s="18"/>
      <c r="C188" s="8"/>
      <c r="D188" s="8"/>
      <c r="E188" s="45"/>
      <c r="F188" s="45"/>
      <c r="G188" s="45"/>
      <c r="H188" s="45"/>
      <c r="I188" s="45"/>
      <c r="J188" s="45"/>
      <c r="K188" s="45"/>
      <c r="L188" s="148"/>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6"/>
      <c r="CD188" s="46"/>
      <c r="CE188" s="46"/>
      <c r="CF188" s="46"/>
      <c r="CG188" s="46"/>
      <c r="CH188" s="46"/>
      <c r="CI188" s="46"/>
      <c r="CJ188" s="46"/>
      <c r="CK188" s="46"/>
      <c r="CL188" s="46"/>
      <c r="CM188" s="46"/>
      <c r="CN188" s="46"/>
      <c r="CO188" s="46"/>
      <c r="CP188" s="46"/>
      <c r="CQ188" s="46"/>
      <c r="CR188" s="46"/>
      <c r="CS188" s="46"/>
    </row>
    <row r="189" spans="1:97" s="7" customFormat="1" x14ac:dyDescent="0.25">
      <c r="A189" s="46"/>
      <c r="B189" s="18"/>
      <c r="C189" s="8"/>
      <c r="D189" s="8"/>
      <c r="E189" s="45"/>
      <c r="F189" s="45"/>
      <c r="G189" s="45"/>
      <c r="H189" s="45"/>
      <c r="I189" s="45"/>
      <c r="J189" s="45"/>
      <c r="K189" s="45"/>
      <c r="L189" s="148"/>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6"/>
      <c r="CD189" s="46"/>
      <c r="CE189" s="46"/>
      <c r="CF189" s="46"/>
      <c r="CG189" s="46"/>
      <c r="CH189" s="46"/>
      <c r="CI189" s="46"/>
      <c r="CJ189" s="46"/>
      <c r="CK189" s="46"/>
      <c r="CL189" s="46"/>
      <c r="CM189" s="46"/>
      <c r="CN189" s="46"/>
      <c r="CO189" s="46"/>
      <c r="CP189" s="46"/>
      <c r="CQ189" s="46"/>
      <c r="CR189" s="46"/>
      <c r="CS189" s="46"/>
    </row>
    <row r="190" spans="1:97" s="7" customFormat="1" ht="38.25" x14ac:dyDescent="0.25">
      <c r="A190" s="46"/>
      <c r="B190" s="18"/>
      <c r="C190" s="32" t="s">
        <v>436</v>
      </c>
      <c r="D190" s="230" t="s">
        <v>242</v>
      </c>
      <c r="E190" s="230" t="s">
        <v>243</v>
      </c>
      <c r="F190" s="230" t="s">
        <v>244</v>
      </c>
      <c r="G190" s="45"/>
      <c r="H190" s="45"/>
      <c r="I190" s="45"/>
      <c r="J190" s="45"/>
      <c r="K190" s="45"/>
      <c r="L190" s="148"/>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6"/>
      <c r="CC190" s="46"/>
      <c r="CD190" s="46"/>
      <c r="CE190" s="46"/>
      <c r="CF190" s="46"/>
      <c r="CG190" s="46"/>
      <c r="CH190" s="46"/>
      <c r="CI190" s="46"/>
      <c r="CJ190" s="46"/>
      <c r="CK190" s="46"/>
      <c r="CL190" s="46"/>
      <c r="CM190" s="46"/>
      <c r="CN190" s="46"/>
      <c r="CO190" s="46"/>
      <c r="CP190" s="46"/>
      <c r="CQ190" s="46"/>
      <c r="CR190" s="46"/>
      <c r="CS190" s="46"/>
    </row>
    <row r="191" spans="1:97" s="7" customFormat="1" x14ac:dyDescent="0.25">
      <c r="A191" s="46"/>
      <c r="B191" s="18"/>
      <c r="C191" s="381" t="s">
        <v>245</v>
      </c>
      <c r="D191" s="403">
        <v>568589</v>
      </c>
      <c r="E191" s="33">
        <v>34773.975999999995</v>
      </c>
      <c r="F191" s="335">
        <v>0.39709999999999995</v>
      </c>
      <c r="G191" s="45"/>
      <c r="H191" s="45"/>
      <c r="I191" s="45"/>
      <c r="J191" s="45"/>
      <c r="K191" s="45"/>
      <c r="L191" s="148"/>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6"/>
      <c r="CD191" s="46"/>
      <c r="CE191" s="46"/>
      <c r="CF191" s="46"/>
      <c r="CG191" s="46"/>
      <c r="CH191" s="46"/>
      <c r="CI191" s="46"/>
      <c r="CJ191" s="46"/>
      <c r="CK191" s="46"/>
      <c r="CL191" s="46"/>
      <c r="CM191" s="46"/>
      <c r="CN191" s="46"/>
      <c r="CO191" s="46"/>
      <c r="CP191" s="46"/>
      <c r="CQ191" s="46"/>
      <c r="CR191" s="46"/>
      <c r="CS191" s="46"/>
    </row>
    <row r="192" spans="1:97" s="7" customFormat="1" x14ac:dyDescent="0.25">
      <c r="A192" s="46"/>
      <c r="B192" s="18"/>
      <c r="C192" s="381" t="s">
        <v>246</v>
      </c>
      <c r="D192" s="403">
        <v>12264</v>
      </c>
      <c r="E192" s="33">
        <v>2905.5430000000001</v>
      </c>
      <c r="F192" s="335">
        <v>3.32E-2</v>
      </c>
      <c r="G192" s="45"/>
      <c r="H192" s="45"/>
      <c r="I192" s="45"/>
      <c r="J192" s="45"/>
      <c r="K192" s="45"/>
      <c r="L192" s="148"/>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6"/>
      <c r="CD192" s="46"/>
      <c r="CE192" s="46"/>
      <c r="CF192" s="46"/>
      <c r="CG192" s="46"/>
      <c r="CH192" s="46"/>
      <c r="CI192" s="46"/>
      <c r="CJ192" s="46"/>
      <c r="CK192" s="46"/>
      <c r="CL192" s="46"/>
      <c r="CM192" s="46"/>
      <c r="CN192" s="46"/>
      <c r="CO192" s="46"/>
      <c r="CP192" s="46"/>
      <c r="CQ192" s="46"/>
      <c r="CR192" s="46"/>
      <c r="CS192" s="46"/>
    </row>
    <row r="193" spans="1:97" s="7" customFormat="1" x14ac:dyDescent="0.25">
      <c r="A193" s="46"/>
      <c r="B193" s="18"/>
      <c r="C193" s="381" t="s">
        <v>247</v>
      </c>
      <c r="D193" s="403">
        <v>256</v>
      </c>
      <c r="E193" s="33">
        <v>117.61</v>
      </c>
      <c r="F193" s="335">
        <v>1.2999999999999999E-3</v>
      </c>
      <c r="G193" s="45"/>
      <c r="H193" s="45"/>
      <c r="I193" s="45"/>
      <c r="J193" s="45"/>
      <c r="K193" s="45"/>
      <c r="L193" s="148"/>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6"/>
      <c r="CD193" s="46"/>
      <c r="CE193" s="46"/>
      <c r="CF193" s="46"/>
      <c r="CG193" s="46"/>
      <c r="CH193" s="46"/>
      <c r="CI193" s="46"/>
      <c r="CJ193" s="46"/>
      <c r="CK193" s="46"/>
      <c r="CL193" s="46"/>
      <c r="CM193" s="46"/>
      <c r="CN193" s="46"/>
      <c r="CO193" s="46"/>
      <c r="CP193" s="46"/>
      <c r="CQ193" s="46"/>
      <c r="CR193" s="46"/>
      <c r="CS193" s="46"/>
    </row>
    <row r="194" spans="1:97" s="7" customFormat="1" x14ac:dyDescent="0.25">
      <c r="A194" s="46"/>
      <c r="B194" s="18"/>
      <c r="C194" s="381" t="s">
        <v>248</v>
      </c>
      <c r="D194" s="403">
        <v>65</v>
      </c>
      <c r="E194" s="33">
        <v>45.353999999999999</v>
      </c>
      <c r="F194" s="335">
        <v>5.0000000000000001E-4</v>
      </c>
      <c r="G194" s="45"/>
      <c r="H194" s="45"/>
      <c r="I194" s="45"/>
      <c r="J194" s="45"/>
      <c r="K194" s="45"/>
      <c r="L194" s="148"/>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6"/>
      <c r="CD194" s="46"/>
      <c r="CE194" s="46"/>
      <c r="CF194" s="46"/>
      <c r="CG194" s="46"/>
      <c r="CH194" s="46"/>
      <c r="CI194" s="46"/>
      <c r="CJ194" s="46"/>
      <c r="CK194" s="46"/>
      <c r="CL194" s="46"/>
      <c r="CM194" s="46"/>
      <c r="CN194" s="46"/>
      <c r="CO194" s="46"/>
      <c r="CP194" s="46"/>
      <c r="CQ194" s="46"/>
      <c r="CR194" s="46"/>
      <c r="CS194" s="46"/>
    </row>
    <row r="195" spans="1:97" s="7" customFormat="1" x14ac:dyDescent="0.25">
      <c r="A195" s="46"/>
      <c r="B195" s="18"/>
      <c r="C195" s="381" t="s">
        <v>458</v>
      </c>
      <c r="D195" s="403">
        <v>63</v>
      </c>
      <c r="E195" s="33">
        <v>55.863</v>
      </c>
      <c r="F195" s="335">
        <v>5.9999999999999995E-4</v>
      </c>
      <c r="G195" s="45"/>
      <c r="H195" s="45"/>
      <c r="I195" s="45"/>
      <c r="J195" s="45"/>
      <c r="K195" s="45"/>
      <c r="L195" s="148"/>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6"/>
      <c r="CD195" s="46"/>
      <c r="CE195" s="46"/>
      <c r="CF195" s="46"/>
      <c r="CG195" s="46"/>
      <c r="CH195" s="46"/>
      <c r="CI195" s="46"/>
      <c r="CJ195" s="46"/>
      <c r="CK195" s="46"/>
      <c r="CL195" s="46"/>
      <c r="CM195" s="46"/>
      <c r="CN195" s="46"/>
      <c r="CO195" s="46"/>
      <c r="CP195" s="46"/>
      <c r="CQ195" s="46"/>
      <c r="CR195" s="46"/>
      <c r="CS195" s="46"/>
    </row>
    <row r="196" spans="1:97" s="7" customFormat="1" x14ac:dyDescent="0.25">
      <c r="A196" s="46"/>
      <c r="B196" s="18"/>
      <c r="C196" s="381" t="s">
        <v>456</v>
      </c>
      <c r="D196" s="403">
        <v>149</v>
      </c>
      <c r="E196" s="33">
        <v>402.86099999999999</v>
      </c>
      <c r="F196" s="335">
        <v>4.5999999999999999E-3</v>
      </c>
      <c r="G196" s="45"/>
      <c r="H196" s="45"/>
      <c r="I196" s="45"/>
      <c r="J196" s="45"/>
      <c r="K196" s="45"/>
      <c r="L196" s="148"/>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6"/>
      <c r="CD196" s="46"/>
      <c r="CE196" s="46"/>
      <c r="CF196" s="46"/>
      <c r="CG196" s="46"/>
      <c r="CH196" s="46"/>
      <c r="CI196" s="46"/>
      <c r="CJ196" s="46"/>
      <c r="CK196" s="46"/>
      <c r="CL196" s="46"/>
      <c r="CM196" s="46"/>
      <c r="CN196" s="46"/>
      <c r="CO196" s="46"/>
      <c r="CP196" s="46"/>
      <c r="CQ196" s="46"/>
      <c r="CR196" s="46"/>
      <c r="CS196" s="46"/>
    </row>
    <row r="197" spans="1:97" s="7" customFormat="1" x14ac:dyDescent="0.25">
      <c r="A197" s="46"/>
      <c r="B197" s="18"/>
      <c r="C197" s="383" t="s">
        <v>249</v>
      </c>
      <c r="D197" s="231">
        <f>SUM(D191:D196)</f>
        <v>581386</v>
      </c>
      <c r="E197" s="231">
        <f>SUM(E191:E196)</f>
        <v>38301.206999999988</v>
      </c>
      <c r="F197" s="349">
        <f>SUM(F191:F196)</f>
        <v>0.43729999999999997</v>
      </c>
      <c r="G197" s="45"/>
      <c r="H197" s="45"/>
      <c r="I197" s="45"/>
      <c r="J197" s="45"/>
      <c r="K197" s="45"/>
      <c r="L197" s="148"/>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6"/>
      <c r="CC197" s="46"/>
      <c r="CD197" s="46"/>
      <c r="CE197" s="46"/>
      <c r="CF197" s="46"/>
      <c r="CG197" s="46"/>
      <c r="CH197" s="46"/>
      <c r="CI197" s="46"/>
      <c r="CJ197" s="46"/>
      <c r="CK197" s="46"/>
      <c r="CL197" s="46"/>
      <c r="CM197" s="46"/>
      <c r="CN197" s="46"/>
      <c r="CO197" s="46"/>
      <c r="CP197" s="46"/>
      <c r="CQ197" s="46"/>
      <c r="CR197" s="46"/>
      <c r="CS197" s="46"/>
    </row>
    <row r="198" spans="1:97" s="7" customFormat="1" x14ac:dyDescent="0.25">
      <c r="A198" s="46"/>
      <c r="B198" s="18"/>
      <c r="C198" s="8"/>
      <c r="D198" s="8"/>
      <c r="E198" s="45"/>
      <c r="F198" s="45"/>
      <c r="G198" s="45"/>
      <c r="H198" s="45"/>
      <c r="I198" s="45"/>
      <c r="J198" s="45"/>
      <c r="K198" s="45"/>
      <c r="L198" s="148"/>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6"/>
      <c r="CD198" s="46"/>
      <c r="CE198" s="46"/>
      <c r="CF198" s="46"/>
      <c r="CG198" s="46"/>
      <c r="CH198" s="46"/>
      <c r="CI198" s="46"/>
      <c r="CJ198" s="46"/>
      <c r="CK198" s="46"/>
      <c r="CL198" s="46"/>
      <c r="CM198" s="46"/>
      <c r="CN198" s="46"/>
      <c r="CO198" s="46"/>
      <c r="CP198" s="46"/>
      <c r="CQ198" s="46"/>
      <c r="CR198" s="46"/>
      <c r="CS198" s="46"/>
    </row>
    <row r="199" spans="1:97" x14ac:dyDescent="0.25">
      <c r="B199" s="141"/>
      <c r="C199" s="9"/>
      <c r="D199" s="9"/>
      <c r="E199" s="9"/>
      <c r="F199" s="9"/>
      <c r="G199" s="24"/>
      <c r="H199" s="9"/>
      <c r="I199" s="9"/>
      <c r="J199" s="9"/>
      <c r="K199" s="9"/>
      <c r="L199" s="12"/>
    </row>
    <row r="200" spans="1:97" x14ac:dyDescent="0.25">
      <c r="B200" s="141" t="s">
        <v>250</v>
      </c>
      <c r="C200" s="21" t="s">
        <v>251</v>
      </c>
      <c r="D200" s="9"/>
      <c r="E200" s="9"/>
      <c r="F200" s="9"/>
      <c r="G200" s="24"/>
      <c r="H200" s="9"/>
      <c r="I200" s="9"/>
      <c r="J200" s="9"/>
      <c r="K200" s="9"/>
      <c r="L200" s="12"/>
    </row>
    <row r="201" spans="1:97" x14ac:dyDescent="0.25">
      <c r="B201" s="141"/>
      <c r="C201" s="21"/>
      <c r="D201" s="9"/>
      <c r="E201" s="9"/>
      <c r="F201" s="9"/>
      <c r="G201" s="24"/>
      <c r="H201" s="9"/>
      <c r="I201" s="9"/>
      <c r="J201" s="9"/>
      <c r="K201" s="9"/>
      <c r="L201" s="12"/>
    </row>
    <row r="202" spans="1:97" x14ac:dyDescent="0.25">
      <c r="B202" s="141"/>
      <c r="C202" s="9"/>
      <c r="D202" s="208" t="s">
        <v>80</v>
      </c>
      <c r="E202" s="208" t="s">
        <v>252</v>
      </c>
      <c r="F202" s="208" t="s">
        <v>253</v>
      </c>
      <c r="G202" s="9"/>
      <c r="H202" s="9"/>
      <c r="I202" s="9"/>
      <c r="J202" s="9"/>
      <c r="K202" s="9"/>
      <c r="L202" s="12"/>
    </row>
    <row r="203" spans="1:97" x14ac:dyDescent="0.25">
      <c r="B203" s="141"/>
      <c r="C203" s="53" t="s">
        <v>73</v>
      </c>
      <c r="D203" s="259">
        <f>F203+E203</f>
        <v>0</v>
      </c>
      <c r="E203" s="260">
        <v>0</v>
      </c>
      <c r="F203" s="19">
        <f>SUM(E209:E227)</f>
        <v>0</v>
      </c>
      <c r="G203" s="9"/>
      <c r="H203" s="9"/>
      <c r="I203" s="9"/>
      <c r="J203" s="9"/>
      <c r="K203" s="9"/>
      <c r="L203" s="12"/>
    </row>
    <row r="204" spans="1:97" s="7" customFormat="1" x14ac:dyDescent="0.25">
      <c r="A204" s="46"/>
      <c r="B204" s="18"/>
      <c r="C204" s="8"/>
      <c r="D204" s="45"/>
      <c r="E204" s="45"/>
      <c r="F204" s="11"/>
      <c r="G204" s="45"/>
      <c r="H204" s="45"/>
      <c r="I204" s="45"/>
      <c r="J204" s="45"/>
      <c r="K204" s="45"/>
      <c r="L204" s="148"/>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6"/>
      <c r="CD204" s="46"/>
      <c r="CE204" s="46"/>
      <c r="CF204" s="46"/>
      <c r="CG204" s="46"/>
      <c r="CH204" s="46"/>
      <c r="CI204" s="46"/>
      <c r="CJ204" s="46"/>
      <c r="CK204" s="46"/>
      <c r="CL204" s="46"/>
      <c r="CM204" s="46"/>
      <c r="CN204" s="46"/>
      <c r="CO204" s="46"/>
      <c r="CP204" s="46"/>
      <c r="CQ204" s="46"/>
      <c r="CR204" s="46"/>
      <c r="CS204" s="46"/>
    </row>
    <row r="205" spans="1:97" x14ac:dyDescent="0.25">
      <c r="B205" s="141"/>
      <c r="C205" s="21"/>
      <c r="D205" s="9"/>
      <c r="E205" s="9"/>
      <c r="F205" s="9"/>
      <c r="G205" s="24"/>
      <c r="H205" s="9"/>
      <c r="I205" s="9"/>
      <c r="J205" s="9"/>
      <c r="K205" s="9"/>
      <c r="L205" s="12"/>
    </row>
    <row r="206" spans="1:97" s="6" customFormat="1" x14ac:dyDescent="0.25">
      <c r="A206" s="45"/>
      <c r="B206" s="18"/>
      <c r="C206" s="478" t="s">
        <v>254</v>
      </c>
      <c r="D206" s="479"/>
      <c r="E206" s="479"/>
      <c r="F206" s="479"/>
      <c r="G206" s="479"/>
      <c r="H206" s="479"/>
      <c r="I206" s="479"/>
      <c r="J206" s="479"/>
      <c r="K206" s="480"/>
      <c r="L206" s="148"/>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5"/>
      <c r="BA206" s="45"/>
      <c r="BB206" s="45"/>
      <c r="BC206" s="45"/>
      <c r="BD206" s="45"/>
      <c r="BE206" s="45"/>
      <c r="BF206" s="45"/>
      <c r="BG206" s="45"/>
      <c r="BH206" s="45"/>
      <c r="BI206" s="45"/>
      <c r="BJ206" s="45"/>
      <c r="BK206" s="45"/>
      <c r="BL206" s="45"/>
      <c r="BM206" s="45"/>
      <c r="BN206" s="45"/>
      <c r="BO206" s="45"/>
      <c r="BP206" s="45"/>
      <c r="BQ206" s="45"/>
      <c r="BR206" s="45"/>
      <c r="BS206" s="45"/>
      <c r="BT206" s="45"/>
      <c r="BU206" s="45"/>
      <c r="BV206" s="45"/>
      <c r="BW206" s="45"/>
      <c r="BX206" s="45"/>
      <c r="BY206" s="45"/>
      <c r="BZ206" s="45"/>
      <c r="CA206" s="45"/>
      <c r="CB206" s="45"/>
      <c r="CC206" s="45"/>
      <c r="CD206" s="45"/>
      <c r="CE206" s="45"/>
      <c r="CF206" s="45"/>
      <c r="CG206" s="45"/>
      <c r="CH206" s="45"/>
      <c r="CI206" s="45"/>
      <c r="CJ206" s="45"/>
      <c r="CK206" s="45"/>
      <c r="CL206" s="45"/>
      <c r="CM206" s="45"/>
      <c r="CN206" s="45"/>
      <c r="CO206" s="45"/>
      <c r="CP206" s="45"/>
      <c r="CQ206" s="45"/>
      <c r="CR206" s="45"/>
      <c r="CS206" s="45"/>
    </row>
    <row r="207" spans="1:97" ht="38.25" customHeight="1" x14ac:dyDescent="0.25">
      <c r="B207" s="141"/>
      <c r="C207" s="454" t="s">
        <v>255</v>
      </c>
      <c r="D207" s="481" t="s">
        <v>256</v>
      </c>
      <c r="E207" s="481" t="s">
        <v>257</v>
      </c>
      <c r="F207" s="483" t="s">
        <v>15</v>
      </c>
      <c r="G207" s="484"/>
      <c r="H207" s="485"/>
      <c r="I207" s="481" t="s">
        <v>258</v>
      </c>
      <c r="J207" s="481" t="s">
        <v>259</v>
      </c>
      <c r="K207" s="481" t="s">
        <v>260</v>
      </c>
      <c r="L207" s="12"/>
    </row>
    <row r="208" spans="1:97" x14ac:dyDescent="0.25">
      <c r="B208" s="141"/>
      <c r="C208" s="455"/>
      <c r="D208" s="482"/>
      <c r="E208" s="482"/>
      <c r="F208" s="161" t="s">
        <v>19</v>
      </c>
      <c r="G208" s="161" t="s">
        <v>22</v>
      </c>
      <c r="H208" s="161" t="s">
        <v>24</v>
      </c>
      <c r="I208" s="482"/>
      <c r="J208" s="482"/>
      <c r="K208" s="482"/>
      <c r="L208" s="12"/>
    </row>
    <row r="209" spans="2:12" x14ac:dyDescent="0.25">
      <c r="B209" s="141"/>
      <c r="C209" s="261"/>
      <c r="D209" s="262"/>
      <c r="E209" s="263"/>
      <c r="F209" s="264"/>
      <c r="G209" s="264"/>
      <c r="H209" s="264"/>
      <c r="I209" s="262"/>
      <c r="J209" s="262"/>
      <c r="K209" s="261"/>
      <c r="L209" s="12"/>
    </row>
    <row r="210" spans="2:12" x14ac:dyDescent="0.25">
      <c r="B210" s="141"/>
      <c r="C210" s="261"/>
      <c r="D210" s="262"/>
      <c r="E210" s="263"/>
      <c r="F210" s="264"/>
      <c r="G210" s="264"/>
      <c r="H210" s="264"/>
      <c r="I210" s="262"/>
      <c r="J210" s="262"/>
      <c r="K210" s="261"/>
      <c r="L210" s="12"/>
    </row>
    <row r="211" spans="2:12" x14ac:dyDescent="0.25">
      <c r="B211" s="141"/>
      <c r="C211" s="265"/>
      <c r="D211" s="266"/>
      <c r="E211" s="263"/>
      <c r="F211" s="264"/>
      <c r="G211" s="264"/>
      <c r="H211" s="264"/>
      <c r="I211" s="262"/>
      <c r="J211" s="262"/>
      <c r="K211" s="265"/>
      <c r="L211" s="12"/>
    </row>
    <row r="212" spans="2:12" x14ac:dyDescent="0.25">
      <c r="B212" s="141"/>
      <c r="C212" s="265"/>
      <c r="D212" s="266"/>
      <c r="E212" s="263"/>
      <c r="F212" s="264"/>
      <c r="G212" s="264"/>
      <c r="H212" s="264"/>
      <c r="I212" s="262"/>
      <c r="J212" s="262"/>
      <c r="K212" s="265"/>
      <c r="L212" s="12"/>
    </row>
    <row r="213" spans="2:12" x14ac:dyDescent="0.25">
      <c r="B213" s="141"/>
      <c r="C213" s="265"/>
      <c r="D213" s="266"/>
      <c r="E213" s="263"/>
      <c r="F213" s="264"/>
      <c r="G213" s="264"/>
      <c r="H213" s="264"/>
      <c r="I213" s="262"/>
      <c r="J213" s="262"/>
      <c r="K213" s="265"/>
      <c r="L213" s="12"/>
    </row>
    <row r="214" spans="2:12" x14ac:dyDescent="0.25">
      <c r="B214" s="141"/>
      <c r="C214" s="265"/>
      <c r="D214" s="266"/>
      <c r="E214" s="263"/>
      <c r="F214" s="264"/>
      <c r="G214" s="264"/>
      <c r="H214" s="264"/>
      <c r="I214" s="262"/>
      <c r="J214" s="262"/>
      <c r="K214" s="265"/>
      <c r="L214" s="12"/>
    </row>
    <row r="215" spans="2:12" x14ac:dyDescent="0.25">
      <c r="B215" s="141"/>
      <c r="C215" s="265"/>
      <c r="D215" s="266"/>
      <c r="E215" s="263"/>
      <c r="F215" s="264"/>
      <c r="G215" s="264"/>
      <c r="H215" s="264"/>
      <c r="I215" s="262"/>
      <c r="J215" s="262"/>
      <c r="K215" s="265"/>
      <c r="L215" s="12"/>
    </row>
    <row r="216" spans="2:12" x14ac:dyDescent="0.25">
      <c r="B216" s="141"/>
      <c r="C216" s="265"/>
      <c r="D216" s="266"/>
      <c r="E216" s="263"/>
      <c r="F216" s="264"/>
      <c r="G216" s="264"/>
      <c r="H216" s="264"/>
      <c r="I216" s="262"/>
      <c r="J216" s="262"/>
      <c r="K216" s="265"/>
      <c r="L216" s="12"/>
    </row>
    <row r="217" spans="2:12" x14ac:dyDescent="0.25">
      <c r="B217" s="141"/>
      <c r="C217" s="265"/>
      <c r="D217" s="266"/>
      <c r="E217" s="263"/>
      <c r="F217" s="264"/>
      <c r="G217" s="264"/>
      <c r="H217" s="264"/>
      <c r="I217" s="262"/>
      <c r="J217" s="262"/>
      <c r="K217" s="265"/>
      <c r="L217" s="12"/>
    </row>
    <row r="218" spans="2:12" x14ac:dyDescent="0.25">
      <c r="B218" s="141"/>
      <c r="C218" s="265"/>
      <c r="D218" s="266"/>
      <c r="E218" s="263"/>
      <c r="F218" s="264"/>
      <c r="G218" s="264"/>
      <c r="H218" s="264"/>
      <c r="I218" s="262"/>
      <c r="J218" s="262"/>
      <c r="K218" s="265"/>
      <c r="L218" s="12"/>
    </row>
    <row r="219" spans="2:12" x14ac:dyDescent="0.25">
      <c r="B219" s="141"/>
      <c r="C219" s="265"/>
      <c r="D219" s="266"/>
      <c r="E219" s="263"/>
      <c r="F219" s="264"/>
      <c r="G219" s="264"/>
      <c r="H219" s="264"/>
      <c r="I219" s="262"/>
      <c r="J219" s="266"/>
      <c r="K219" s="265"/>
      <c r="L219" s="12"/>
    </row>
    <row r="220" spans="2:12" x14ac:dyDescent="0.25">
      <c r="B220" s="141"/>
      <c r="C220" s="265"/>
      <c r="D220" s="266"/>
      <c r="E220" s="263"/>
      <c r="F220" s="264"/>
      <c r="G220" s="264"/>
      <c r="H220" s="264"/>
      <c r="I220" s="262"/>
      <c r="J220" s="262"/>
      <c r="K220" s="265"/>
      <c r="L220" s="12"/>
    </row>
    <row r="221" spans="2:12" x14ac:dyDescent="0.25">
      <c r="B221" s="141"/>
      <c r="C221" s="265"/>
      <c r="D221" s="266"/>
      <c r="E221" s="263"/>
      <c r="F221" s="264"/>
      <c r="G221" s="264"/>
      <c r="H221" s="264"/>
      <c r="I221" s="262"/>
      <c r="J221" s="262"/>
      <c r="K221" s="265"/>
      <c r="L221" s="12"/>
    </row>
    <row r="222" spans="2:12" x14ac:dyDescent="0.25">
      <c r="B222" s="141"/>
      <c r="C222" s="265"/>
      <c r="D222" s="266"/>
      <c r="E222" s="263"/>
      <c r="F222" s="264"/>
      <c r="G222" s="264"/>
      <c r="H222" s="264"/>
      <c r="I222" s="262"/>
      <c r="J222" s="262"/>
      <c r="K222" s="265"/>
      <c r="L222" s="12"/>
    </row>
    <row r="223" spans="2:12" x14ac:dyDescent="0.25">
      <c r="B223" s="141"/>
      <c r="C223" s="265"/>
      <c r="D223" s="266"/>
      <c r="E223" s="263"/>
      <c r="F223" s="264"/>
      <c r="G223" s="264"/>
      <c r="H223" s="264"/>
      <c r="I223" s="262"/>
      <c r="J223" s="262"/>
      <c r="K223" s="265"/>
      <c r="L223" s="12"/>
    </row>
    <row r="224" spans="2:12" x14ac:dyDescent="0.25">
      <c r="B224" s="141"/>
      <c r="C224" s="265"/>
      <c r="D224" s="266"/>
      <c r="E224" s="263"/>
      <c r="F224" s="264"/>
      <c r="G224" s="264"/>
      <c r="H224" s="264"/>
      <c r="I224" s="262"/>
      <c r="J224" s="262"/>
      <c r="K224" s="265"/>
      <c r="L224" s="12"/>
    </row>
    <row r="225" spans="2:12" x14ac:dyDescent="0.25">
      <c r="B225" s="141"/>
      <c r="C225" s="265"/>
      <c r="D225" s="266"/>
      <c r="E225" s="263"/>
      <c r="F225" s="264"/>
      <c r="G225" s="264"/>
      <c r="H225" s="264"/>
      <c r="I225" s="262"/>
      <c r="J225" s="262"/>
      <c r="K225" s="265"/>
      <c r="L225" s="12"/>
    </row>
    <row r="226" spans="2:12" x14ac:dyDescent="0.25">
      <c r="B226" s="141"/>
      <c r="C226" s="265"/>
      <c r="D226" s="266"/>
      <c r="E226" s="263"/>
      <c r="F226" s="264"/>
      <c r="G226" s="264"/>
      <c r="H226" s="264"/>
      <c r="I226" s="262"/>
      <c r="J226" s="262"/>
      <c r="K226" s="265"/>
      <c r="L226" s="12"/>
    </row>
    <row r="227" spans="2:12" x14ac:dyDescent="0.25">
      <c r="B227" s="141"/>
      <c r="C227" s="261"/>
      <c r="D227" s="262"/>
      <c r="E227" s="267"/>
      <c r="F227" s="268"/>
      <c r="G227" s="268"/>
      <c r="H227" s="268"/>
      <c r="I227" s="262"/>
      <c r="J227" s="262"/>
      <c r="K227" s="261"/>
      <c r="L227" s="12"/>
    </row>
    <row r="228" spans="2:12" ht="15.75" thickBot="1" x14ac:dyDescent="0.3">
      <c r="B228" s="150"/>
      <c r="C228" s="4"/>
      <c r="D228" s="4"/>
      <c r="E228" s="4"/>
      <c r="F228" s="4"/>
      <c r="G228" s="4"/>
      <c r="H228" s="4"/>
      <c r="I228" s="4"/>
      <c r="J228" s="4"/>
      <c r="K228" s="4"/>
      <c r="L228" s="5"/>
    </row>
    <row r="229" spans="2:12" x14ac:dyDescent="0.25">
      <c r="B229" s="13"/>
    </row>
    <row r="230" spans="2:12" x14ac:dyDescent="0.25">
      <c r="B230" s="13"/>
    </row>
    <row r="231" spans="2:12" x14ac:dyDescent="0.25">
      <c r="B231" s="13"/>
    </row>
    <row r="232" spans="2:12" x14ac:dyDescent="0.25">
      <c r="B232" s="13"/>
    </row>
    <row r="233" spans="2:12" x14ac:dyDescent="0.25">
      <c r="B233" s="13"/>
    </row>
    <row r="234" spans="2:12" x14ac:dyDescent="0.25">
      <c r="B234" s="13"/>
    </row>
    <row r="235" spans="2:12" x14ac:dyDescent="0.25">
      <c r="B235" s="13"/>
    </row>
    <row r="236" spans="2:12" x14ac:dyDescent="0.25">
      <c r="B236" s="13"/>
    </row>
    <row r="237" spans="2:12" x14ac:dyDescent="0.25">
      <c r="B237" s="13"/>
    </row>
    <row r="238" spans="2:12" x14ac:dyDescent="0.25">
      <c r="B238" s="13"/>
    </row>
    <row r="239" spans="2:12" x14ac:dyDescent="0.25">
      <c r="B239" s="13"/>
    </row>
    <row r="240" spans="2:12" x14ac:dyDescent="0.25">
      <c r="B240" s="13"/>
    </row>
    <row r="241" spans="2:2" x14ac:dyDescent="0.25">
      <c r="B241" s="13"/>
    </row>
    <row r="242" spans="2:2" x14ac:dyDescent="0.25">
      <c r="B242" s="13"/>
    </row>
    <row r="243" spans="2:2" x14ac:dyDescent="0.25">
      <c r="B243" s="13"/>
    </row>
    <row r="244" spans="2:2" x14ac:dyDescent="0.25">
      <c r="B244" s="13"/>
    </row>
    <row r="245" spans="2:2" x14ac:dyDescent="0.25">
      <c r="B245" s="13"/>
    </row>
    <row r="246" spans="2:2" x14ac:dyDescent="0.25">
      <c r="B246" s="13"/>
    </row>
    <row r="247" spans="2:2" x14ac:dyDescent="0.25">
      <c r="B247" s="13"/>
    </row>
    <row r="248" spans="2:2" x14ac:dyDescent="0.25">
      <c r="B248" s="13"/>
    </row>
    <row r="249" spans="2:2" x14ac:dyDescent="0.25">
      <c r="B249" s="13"/>
    </row>
    <row r="250" spans="2:2" x14ac:dyDescent="0.25">
      <c r="B250" s="13"/>
    </row>
    <row r="251" spans="2:2" x14ac:dyDescent="0.25">
      <c r="B251" s="13"/>
    </row>
    <row r="252" spans="2:2" x14ac:dyDescent="0.25">
      <c r="B252" s="13"/>
    </row>
    <row r="253" spans="2:2" x14ac:dyDescent="0.25">
      <c r="B253" s="13"/>
    </row>
    <row r="254" spans="2:2" x14ac:dyDescent="0.25">
      <c r="B254" s="13"/>
    </row>
    <row r="255" spans="2:2" x14ac:dyDescent="0.25">
      <c r="B255" s="13"/>
    </row>
  </sheetData>
  <sheetProtection password="EE25" sheet="1" objects="1" scenarios="1"/>
  <mergeCells count="67">
    <mergeCell ref="C206:K206"/>
    <mergeCell ref="C207:C208"/>
    <mergeCell ref="D207:D208"/>
    <mergeCell ref="E207:E208"/>
    <mergeCell ref="F207:H207"/>
    <mergeCell ref="I207:I208"/>
    <mergeCell ref="J207:J208"/>
    <mergeCell ref="K207:K208"/>
    <mergeCell ref="C187:D187"/>
    <mergeCell ref="C124:E124"/>
    <mergeCell ref="C171:D171"/>
    <mergeCell ref="C172:D172"/>
    <mergeCell ref="C173:D173"/>
    <mergeCell ref="C174:D174"/>
    <mergeCell ref="C175:D175"/>
    <mergeCell ref="C176:D176"/>
    <mergeCell ref="C177:D177"/>
    <mergeCell ref="C182:D182"/>
    <mergeCell ref="C183:D183"/>
    <mergeCell ref="C186:D186"/>
    <mergeCell ref="C47:D47"/>
    <mergeCell ref="C63:D63"/>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42:D42"/>
    <mergeCell ref="C43:D43"/>
    <mergeCell ref="C44:D44"/>
    <mergeCell ref="C45:D45"/>
    <mergeCell ref="C46:D46"/>
    <mergeCell ref="C37:D37"/>
    <mergeCell ref="C38:D38"/>
    <mergeCell ref="C39:D39"/>
    <mergeCell ref="C40:D40"/>
    <mergeCell ref="C41:D41"/>
    <mergeCell ref="D123:E123"/>
    <mergeCell ref="D4:F4"/>
    <mergeCell ref="C34:D34"/>
    <mergeCell ref="C72:D72"/>
    <mergeCell ref="C73:C85"/>
    <mergeCell ref="C96:C108"/>
    <mergeCell ref="C95:D95"/>
    <mergeCell ref="C35:D35"/>
    <mergeCell ref="C36:D36"/>
    <mergeCell ref="C70:D70"/>
    <mergeCell ref="F71:G71"/>
    <mergeCell ref="C93:D93"/>
    <mergeCell ref="C110:J110"/>
    <mergeCell ref="D120:E120"/>
    <mergeCell ref="D121:E121"/>
    <mergeCell ref="C48:D48"/>
    <mergeCell ref="C116:C117"/>
    <mergeCell ref="D117:E117"/>
    <mergeCell ref="D118:E118"/>
    <mergeCell ref="C119:E119"/>
    <mergeCell ref="D122:E122"/>
  </mergeCells>
  <pageMargins left="0.25" right="0.25" top="0.75" bottom="0.75" header="0.3" footer="0.3"/>
  <pageSetup paperSize="9" scale="55" fitToHeight="0" orientation="portrait" r:id="rId1"/>
  <rowBreaks count="2" manualBreakCount="2">
    <brk id="87" max="16383" man="1"/>
    <brk id="15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8" tint="-0.249977111117893"/>
    <pageSetUpPr fitToPage="1"/>
  </sheetPr>
  <dimension ref="A1:CA169"/>
  <sheetViews>
    <sheetView showGridLines="0" topLeftCell="A54" zoomScaleNormal="100" workbookViewId="0">
      <selection activeCell="B2" sqref="B2:N37"/>
    </sheetView>
  </sheetViews>
  <sheetFormatPr baseColWidth="10" defaultColWidth="11.42578125" defaultRowHeight="15" x14ac:dyDescent="0.25"/>
  <cols>
    <col min="1" max="1" width="4.28515625" style="46" customWidth="1"/>
    <col min="2" max="2" width="5.85546875" customWidth="1"/>
    <col min="3" max="3" width="42.140625" customWidth="1"/>
    <col min="4" max="4" width="20.85546875" customWidth="1"/>
    <col min="5" max="16" width="13.7109375" customWidth="1"/>
    <col min="17" max="17" width="3.42578125" customWidth="1"/>
    <col min="18" max="79" width="11.42578125" style="46"/>
  </cols>
  <sheetData>
    <row r="1" spans="1:79" s="43" customFormat="1" ht="15.75" thickBot="1" x14ac:dyDescent="0.3">
      <c r="A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row>
    <row r="2" spans="1:79" s="290" customFormat="1" ht="12.75" x14ac:dyDescent="0.2">
      <c r="A2" s="286"/>
      <c r="B2" s="287"/>
      <c r="C2" s="118" t="s">
        <v>3</v>
      </c>
      <c r="D2" s="288"/>
      <c r="E2" s="288"/>
      <c r="F2" s="288"/>
      <c r="G2" s="288"/>
      <c r="H2" s="288"/>
      <c r="I2" s="288"/>
      <c r="J2" s="288"/>
      <c r="K2" s="288"/>
      <c r="L2" s="288"/>
      <c r="M2" s="288"/>
      <c r="N2" s="288"/>
      <c r="O2" s="288"/>
      <c r="P2" s="288"/>
      <c r="Q2" s="289"/>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286"/>
      <c r="BO2" s="286"/>
      <c r="BP2" s="286"/>
      <c r="BQ2" s="286"/>
      <c r="BR2" s="286"/>
      <c r="BS2" s="286"/>
      <c r="BT2" s="286"/>
      <c r="BU2" s="286"/>
      <c r="BV2" s="286"/>
      <c r="BW2" s="286"/>
      <c r="BX2" s="286"/>
      <c r="BY2" s="286"/>
      <c r="BZ2" s="286"/>
      <c r="CA2" s="286"/>
    </row>
    <row r="3" spans="1:79" x14ac:dyDescent="0.25">
      <c r="B3" s="165"/>
      <c r="C3" s="9"/>
      <c r="D3" s="9"/>
      <c r="E3" s="9"/>
      <c r="F3" s="9"/>
      <c r="G3" s="9"/>
      <c r="H3" s="9"/>
      <c r="I3" s="9"/>
      <c r="J3" s="9"/>
      <c r="K3" s="9"/>
      <c r="L3" s="9"/>
      <c r="M3" s="9"/>
      <c r="N3" s="9"/>
      <c r="O3" s="9"/>
      <c r="P3" s="9"/>
      <c r="Q3" s="12"/>
    </row>
    <row r="4" spans="1:79" x14ac:dyDescent="0.25">
      <c r="B4" s="165"/>
      <c r="C4" s="140" t="s">
        <v>261</v>
      </c>
      <c r="D4" s="464" t="s">
        <v>5</v>
      </c>
      <c r="E4" s="464"/>
      <c r="F4" s="464"/>
      <c r="G4" s="9"/>
      <c r="H4" s="9"/>
      <c r="I4" s="9"/>
      <c r="J4" s="9"/>
      <c r="K4" s="9"/>
      <c r="L4" s="9"/>
      <c r="M4" s="9"/>
      <c r="N4" s="9"/>
      <c r="O4" s="9"/>
      <c r="P4" s="9"/>
      <c r="Q4" s="12"/>
    </row>
    <row r="5" spans="1:79" x14ac:dyDescent="0.25">
      <c r="B5" s="165"/>
      <c r="C5" s="140" t="s">
        <v>262</v>
      </c>
      <c r="D5" s="155">
        <f>Overview!D5</f>
        <v>42369</v>
      </c>
      <c r="E5" s="9"/>
      <c r="F5" s="9"/>
      <c r="G5" s="9"/>
      <c r="H5" s="9"/>
      <c r="I5" s="9"/>
      <c r="J5" s="9"/>
      <c r="K5" s="9"/>
      <c r="L5" s="9"/>
      <c r="M5" s="9"/>
      <c r="N5" s="9"/>
      <c r="O5" s="9"/>
      <c r="P5" s="9"/>
      <c r="Q5" s="12"/>
    </row>
    <row r="6" spans="1:79" x14ac:dyDescent="0.25">
      <c r="B6" s="165"/>
      <c r="C6" s="9"/>
      <c r="D6" s="9"/>
      <c r="E6" s="9"/>
      <c r="F6" s="9"/>
      <c r="G6" s="9"/>
      <c r="H6" s="9"/>
      <c r="I6" s="9"/>
      <c r="J6" s="9"/>
      <c r="K6" s="9"/>
      <c r="L6" s="9"/>
      <c r="M6" s="9"/>
      <c r="N6" s="9"/>
      <c r="O6" s="9"/>
      <c r="P6" s="9"/>
      <c r="Q6" s="12"/>
    </row>
    <row r="7" spans="1:79" s="294" customFormat="1" ht="12.75" x14ac:dyDescent="0.2">
      <c r="A7" s="291"/>
      <c r="B7" s="285">
        <v>5</v>
      </c>
      <c r="C7" s="55" t="s">
        <v>263</v>
      </c>
      <c r="D7" s="292"/>
      <c r="E7" s="292"/>
      <c r="F7" s="292"/>
      <c r="G7" s="292"/>
      <c r="H7" s="292"/>
      <c r="I7" s="292"/>
      <c r="J7" s="292"/>
      <c r="K7" s="292"/>
      <c r="L7" s="292"/>
      <c r="M7" s="292"/>
      <c r="N7" s="292"/>
      <c r="O7" s="292"/>
      <c r="P7" s="292"/>
      <c r="Q7" s="293"/>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1"/>
      <c r="BE7" s="291"/>
      <c r="BF7" s="291"/>
      <c r="BG7" s="291"/>
      <c r="BH7" s="291"/>
      <c r="BI7" s="291"/>
      <c r="BJ7" s="291"/>
      <c r="BK7" s="291"/>
      <c r="BL7" s="291"/>
      <c r="BM7" s="291"/>
      <c r="BN7" s="291"/>
      <c r="BO7" s="291"/>
      <c r="BP7" s="291"/>
      <c r="BQ7" s="291"/>
      <c r="BR7" s="291"/>
      <c r="BS7" s="291"/>
      <c r="BT7" s="291"/>
      <c r="BU7" s="291"/>
      <c r="BV7" s="291"/>
      <c r="BW7" s="291"/>
      <c r="BX7" s="291"/>
      <c r="BY7" s="291"/>
      <c r="BZ7" s="291"/>
      <c r="CA7" s="291"/>
    </row>
    <row r="8" spans="1:79" x14ac:dyDescent="0.25">
      <c r="B8" s="166"/>
      <c r="C8" s="9"/>
      <c r="D8" s="9"/>
      <c r="E8" s="9"/>
      <c r="F8" s="9"/>
      <c r="G8" s="9"/>
      <c r="H8" s="9"/>
      <c r="I8" s="9"/>
      <c r="J8" s="9"/>
      <c r="K8" s="9"/>
      <c r="L8" s="9"/>
      <c r="M8" s="9"/>
      <c r="N8" s="9"/>
      <c r="O8" s="9"/>
      <c r="P8" s="9"/>
      <c r="Q8" s="12"/>
    </row>
    <row r="9" spans="1:79" x14ac:dyDescent="0.25">
      <c r="B9" s="166"/>
      <c r="C9" s="24" t="s">
        <v>471</v>
      </c>
      <c r="D9" s="9"/>
      <c r="E9" s="9"/>
      <c r="F9" s="9"/>
      <c r="G9" s="9"/>
      <c r="H9" s="9"/>
      <c r="I9" s="9"/>
      <c r="J9" s="9"/>
      <c r="K9" s="9"/>
      <c r="L9" s="9"/>
      <c r="M9" s="9"/>
      <c r="N9" s="9"/>
      <c r="O9" s="9"/>
      <c r="P9" s="9"/>
      <c r="Q9" s="12"/>
    </row>
    <row r="10" spans="1:79" x14ac:dyDescent="0.25">
      <c r="B10" s="166"/>
      <c r="C10" s="302" t="s">
        <v>444</v>
      </c>
      <c r="D10" s="9"/>
      <c r="E10" s="9"/>
      <c r="F10" s="9"/>
      <c r="G10" s="9"/>
      <c r="H10" s="9"/>
      <c r="I10" s="9"/>
      <c r="J10" s="9"/>
      <c r="K10" s="9"/>
      <c r="L10" s="9"/>
      <c r="M10" s="9"/>
      <c r="N10" s="9"/>
      <c r="O10" s="9"/>
      <c r="P10" s="9"/>
      <c r="Q10" s="12"/>
    </row>
    <row r="11" spans="1:79" x14ac:dyDescent="0.25">
      <c r="B11" s="166"/>
      <c r="C11" s="9"/>
      <c r="D11" s="9"/>
      <c r="E11" s="9"/>
      <c r="F11" s="9"/>
      <c r="G11" s="9"/>
      <c r="H11" s="9"/>
      <c r="I11" s="9"/>
      <c r="J11" s="9"/>
      <c r="K11" s="9"/>
      <c r="L11" s="9"/>
      <c r="M11" s="9"/>
      <c r="N11" s="9"/>
      <c r="O11" s="9"/>
      <c r="P11" s="9"/>
      <c r="Q11" s="12"/>
    </row>
    <row r="12" spans="1:79" s="17" customFormat="1" ht="12.75" x14ac:dyDescent="0.2">
      <c r="A12" s="74"/>
      <c r="B12" s="141" t="s">
        <v>264</v>
      </c>
      <c r="C12" s="20" t="s">
        <v>265</v>
      </c>
      <c r="D12" s="11"/>
      <c r="E12" s="24"/>
      <c r="F12" s="24"/>
      <c r="G12" s="24"/>
      <c r="H12" s="24"/>
      <c r="I12" s="24"/>
      <c r="J12" s="24"/>
      <c r="K12" s="24"/>
      <c r="L12" s="24"/>
      <c r="M12" s="24"/>
      <c r="N12" s="24"/>
      <c r="O12" s="24"/>
      <c r="P12" s="24"/>
      <c r="Q12" s="142"/>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row>
    <row r="13" spans="1:79" s="17" customFormat="1" ht="12.75" x14ac:dyDescent="0.2">
      <c r="A13" s="74"/>
      <c r="B13" s="141"/>
      <c r="C13" s="11"/>
      <c r="D13" s="11"/>
      <c r="E13" s="24"/>
      <c r="F13" s="24"/>
      <c r="G13" s="24"/>
      <c r="H13" s="24"/>
      <c r="I13" s="24"/>
      <c r="J13" s="24"/>
      <c r="K13" s="24"/>
      <c r="L13" s="24"/>
      <c r="M13" s="24"/>
      <c r="N13" s="24"/>
      <c r="O13" s="24"/>
      <c r="P13" s="24"/>
      <c r="Q13" s="142"/>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row>
    <row r="14" spans="1:79" s="17" customFormat="1" ht="39.75" customHeight="1" x14ac:dyDescent="0.2">
      <c r="A14" s="74"/>
      <c r="B14" s="141"/>
      <c r="C14" s="24"/>
      <c r="D14" s="224" t="s">
        <v>266</v>
      </c>
      <c r="E14" s="224" t="s">
        <v>140</v>
      </c>
      <c r="F14" s="24"/>
      <c r="G14" s="24"/>
      <c r="H14" s="24"/>
      <c r="I14" s="24"/>
      <c r="J14" s="24"/>
      <c r="K14" s="24"/>
      <c r="L14" s="24"/>
      <c r="M14" s="24"/>
      <c r="N14" s="24"/>
      <c r="O14" s="24"/>
      <c r="P14" s="24"/>
      <c r="Q14" s="142"/>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row>
    <row r="15" spans="1:79" s="17" customFormat="1" ht="12.75" x14ac:dyDescent="0.2">
      <c r="A15" s="74"/>
      <c r="B15" s="141"/>
      <c r="C15" s="163" t="s">
        <v>141</v>
      </c>
      <c r="D15" s="335">
        <v>1</v>
      </c>
      <c r="E15" s="335">
        <v>0.38100000000000001</v>
      </c>
      <c r="F15" s="24"/>
      <c r="G15" s="24"/>
      <c r="H15" s="24"/>
      <c r="I15" s="24"/>
      <c r="J15" s="24"/>
      <c r="K15" s="24"/>
      <c r="L15" s="24"/>
      <c r="M15" s="24"/>
      <c r="N15" s="24"/>
      <c r="O15" s="24"/>
      <c r="P15" s="24"/>
      <c r="Q15" s="142"/>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1:79" s="17" customFormat="1" ht="12.75" x14ac:dyDescent="0.2">
      <c r="A16" s="74"/>
      <c r="B16" s="141"/>
      <c r="C16" s="162" t="s">
        <v>142</v>
      </c>
      <c r="D16" s="311"/>
      <c r="E16" s="311"/>
      <c r="F16" s="24"/>
      <c r="G16" s="24"/>
      <c r="H16" s="24"/>
      <c r="I16" s="24"/>
      <c r="J16" s="24"/>
      <c r="K16" s="24"/>
      <c r="L16" s="24"/>
      <c r="M16" s="24"/>
      <c r="N16" s="24"/>
      <c r="O16" s="24"/>
      <c r="P16" s="24"/>
      <c r="Q16" s="142"/>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row>
    <row r="17" spans="1:79" s="17" customFormat="1" ht="12.75" x14ac:dyDescent="0.2">
      <c r="A17" s="74"/>
      <c r="B17" s="141"/>
      <c r="C17" s="157" t="s">
        <v>143</v>
      </c>
      <c r="D17" s="335"/>
      <c r="E17" s="335"/>
      <c r="F17" s="24"/>
      <c r="G17" s="24"/>
      <c r="H17" s="24"/>
      <c r="I17" s="24"/>
      <c r="J17" s="24"/>
      <c r="K17" s="24"/>
      <c r="L17" s="24"/>
      <c r="M17" s="24"/>
      <c r="N17" s="24"/>
      <c r="O17" s="24"/>
      <c r="P17" s="24"/>
      <c r="Q17" s="142"/>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row>
    <row r="18" spans="1:79" s="17" customFormat="1" ht="12.75" x14ac:dyDescent="0.2">
      <c r="A18" s="74"/>
      <c r="B18" s="141"/>
      <c r="C18" s="157" t="s">
        <v>144</v>
      </c>
      <c r="D18" s="335"/>
      <c r="E18" s="335"/>
      <c r="F18" s="24"/>
      <c r="G18" s="24"/>
      <c r="H18" s="24"/>
      <c r="I18" s="24"/>
      <c r="J18" s="24"/>
      <c r="K18" s="24"/>
      <c r="L18" s="24"/>
      <c r="M18" s="24"/>
      <c r="N18" s="24"/>
      <c r="O18" s="24"/>
      <c r="P18" s="24"/>
      <c r="Q18" s="142"/>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row>
    <row r="19" spans="1:79" s="17" customFormat="1" ht="12.75" x14ac:dyDescent="0.2">
      <c r="A19" s="74"/>
      <c r="B19" s="141"/>
      <c r="C19" s="157" t="s">
        <v>145</v>
      </c>
      <c r="D19" s="335"/>
      <c r="E19" s="335"/>
      <c r="F19" s="24"/>
      <c r="G19" s="24"/>
      <c r="H19" s="24"/>
      <c r="I19" s="24"/>
      <c r="J19" s="24"/>
      <c r="K19" s="24"/>
      <c r="L19" s="24"/>
      <c r="M19" s="24"/>
      <c r="N19" s="24"/>
      <c r="O19" s="24"/>
      <c r="P19" s="24"/>
      <c r="Q19" s="142"/>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row>
    <row r="20" spans="1:79" s="17" customFormat="1" ht="12.75" x14ac:dyDescent="0.2">
      <c r="A20" s="74"/>
      <c r="B20" s="141"/>
      <c r="C20" s="157" t="s">
        <v>146</v>
      </c>
      <c r="D20" s="335"/>
      <c r="E20" s="335"/>
      <c r="F20" s="24"/>
      <c r="G20" s="24"/>
      <c r="H20" s="24"/>
      <c r="I20" s="24"/>
      <c r="J20" s="24"/>
      <c r="K20" s="24"/>
      <c r="L20" s="24"/>
      <c r="M20" s="24"/>
      <c r="N20" s="24"/>
      <c r="O20" s="24"/>
      <c r="P20" s="24"/>
      <c r="Q20" s="142"/>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row>
    <row r="21" spans="1:79" s="17" customFormat="1" ht="12.75" x14ac:dyDescent="0.2">
      <c r="A21" s="74"/>
      <c r="B21" s="141"/>
      <c r="C21" s="157" t="s">
        <v>267</v>
      </c>
      <c r="D21" s="335"/>
      <c r="E21" s="335"/>
      <c r="F21" s="145"/>
      <c r="G21" s="24"/>
      <c r="H21" s="24"/>
      <c r="I21" s="24"/>
      <c r="J21" s="24"/>
      <c r="K21" s="24"/>
      <c r="L21" s="24"/>
      <c r="M21" s="24"/>
      <c r="N21" s="24"/>
      <c r="O21" s="24"/>
      <c r="P21" s="24"/>
      <c r="Q21" s="142"/>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row>
    <row r="22" spans="1:79" s="17" customFormat="1" x14ac:dyDescent="0.25">
      <c r="A22" s="74"/>
      <c r="B22" s="141"/>
      <c r="C22" s="225" t="s">
        <v>148</v>
      </c>
      <c r="D22" s="394">
        <f>D21</f>
        <v>0</v>
      </c>
      <c r="E22" s="394">
        <f>E20+E21</f>
        <v>0</v>
      </c>
      <c r="F22" s="24"/>
      <c r="G22" s="24"/>
      <c r="H22" s="24"/>
      <c r="I22" s="9"/>
      <c r="J22" s="24"/>
      <c r="K22" s="24"/>
      <c r="L22" s="24"/>
      <c r="M22" s="24"/>
      <c r="N22" s="24"/>
      <c r="O22" s="24"/>
      <c r="P22" s="24"/>
      <c r="Q22" s="142"/>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row>
    <row r="23" spans="1:79" s="35" customFormat="1" ht="12.75" x14ac:dyDescent="0.2">
      <c r="A23" s="74"/>
      <c r="B23" s="18"/>
      <c r="C23" s="11"/>
      <c r="D23" s="11"/>
      <c r="E23" s="11"/>
      <c r="F23" s="11"/>
      <c r="G23" s="11"/>
      <c r="H23" s="11"/>
      <c r="I23" s="11"/>
      <c r="J23" s="11"/>
      <c r="K23" s="11"/>
      <c r="L23" s="11"/>
      <c r="M23" s="11"/>
      <c r="N23" s="11"/>
      <c r="O23" s="11"/>
      <c r="P23" s="11"/>
      <c r="Q23" s="167"/>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row>
    <row r="24" spans="1:79" s="17" customFormat="1" ht="12.75" x14ac:dyDescent="0.2">
      <c r="A24" s="74"/>
      <c r="B24" s="141"/>
      <c r="C24" s="11"/>
      <c r="D24" s="11"/>
      <c r="E24" s="24"/>
      <c r="F24" s="24"/>
      <c r="G24" s="24"/>
      <c r="H24" s="24"/>
      <c r="I24" s="24"/>
      <c r="J24" s="24"/>
      <c r="K24" s="24"/>
      <c r="L24" s="24"/>
      <c r="M24" s="24"/>
      <c r="N24" s="24"/>
      <c r="O24" s="24"/>
      <c r="P24" s="24"/>
      <c r="Q24" s="142"/>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row>
    <row r="25" spans="1:79" s="17" customFormat="1" ht="12.75" x14ac:dyDescent="0.2">
      <c r="A25" s="74"/>
      <c r="B25" s="141" t="s">
        <v>268</v>
      </c>
      <c r="C25" s="26" t="s">
        <v>269</v>
      </c>
      <c r="D25" s="24"/>
      <c r="E25" s="10"/>
      <c r="F25" s="10"/>
      <c r="G25" s="10"/>
      <c r="H25" s="10"/>
      <c r="I25" s="10"/>
      <c r="J25" s="10"/>
      <c r="K25" s="10"/>
      <c r="L25" s="10"/>
      <c r="M25" s="10"/>
      <c r="N25" s="10"/>
      <c r="O25" s="24"/>
      <c r="P25" s="24"/>
      <c r="Q25" s="142"/>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row>
    <row r="26" spans="1:79" s="17" customFormat="1" ht="12.75" x14ac:dyDescent="0.2">
      <c r="A26" s="74"/>
      <c r="B26" s="141"/>
      <c r="C26" s="24"/>
      <c r="D26" s="24"/>
      <c r="E26" s="24"/>
      <c r="F26" s="24"/>
      <c r="G26" s="24"/>
      <c r="H26" s="24"/>
      <c r="I26" s="24"/>
      <c r="J26" s="24"/>
      <c r="K26" s="24"/>
      <c r="L26" s="24"/>
      <c r="M26" s="24"/>
      <c r="N26" s="24"/>
      <c r="O26" s="24"/>
      <c r="P26" s="24"/>
      <c r="Q26" s="142"/>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row>
    <row r="27" spans="1:79" s="36" customFormat="1" ht="64.5" thickBot="1" x14ac:dyDescent="0.3">
      <c r="A27" s="175"/>
      <c r="B27" s="168"/>
      <c r="C27" s="269"/>
      <c r="D27" s="269"/>
      <c r="E27" s="224" t="s">
        <v>270</v>
      </c>
      <c r="F27" s="224" t="s">
        <v>271</v>
      </c>
      <c r="G27" s="224" t="s">
        <v>272</v>
      </c>
      <c r="H27" s="224" t="s">
        <v>273</v>
      </c>
      <c r="I27" s="224" t="s">
        <v>274</v>
      </c>
      <c r="J27" s="224" t="s">
        <v>275</v>
      </c>
      <c r="K27" s="224" t="s">
        <v>276</v>
      </c>
      <c r="L27" s="224" t="s">
        <v>277</v>
      </c>
      <c r="M27" s="224" t="s">
        <v>278</v>
      </c>
      <c r="N27" s="224" t="s">
        <v>279</v>
      </c>
      <c r="O27" s="224" t="s">
        <v>49</v>
      </c>
      <c r="P27" s="224" t="s">
        <v>266</v>
      </c>
      <c r="Q27" s="170"/>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row>
    <row r="28" spans="1:79" s="17" customFormat="1" ht="13.5" thickTop="1" x14ac:dyDescent="0.2">
      <c r="A28" s="74"/>
      <c r="B28" s="141"/>
      <c r="C28" s="489" t="s">
        <v>280</v>
      </c>
      <c r="D28" s="236" t="s">
        <v>39</v>
      </c>
      <c r="E28" s="270"/>
      <c r="F28" s="385">
        <v>2090.0999999999995</v>
      </c>
      <c r="G28" s="399">
        <v>380.988</v>
      </c>
      <c r="H28" s="385"/>
      <c r="I28" s="385">
        <v>5520.9309999999996</v>
      </c>
      <c r="J28" s="385">
        <v>1170.6956</v>
      </c>
      <c r="K28" s="385">
        <v>6427.2473</v>
      </c>
      <c r="L28" s="385">
        <v>1815.9059999999999</v>
      </c>
      <c r="M28" s="385">
        <v>6174.1319999999996</v>
      </c>
      <c r="N28" s="385"/>
      <c r="O28" s="280">
        <f>SUM(E28:N28)</f>
        <v>23579.999899999995</v>
      </c>
      <c r="P28" s="362">
        <f t="shared" ref="P28:P40" si="0">O28/$O$41</f>
        <v>0.70547264784251229</v>
      </c>
      <c r="Q28" s="142"/>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row>
    <row r="29" spans="1:79" s="17" customFormat="1" x14ac:dyDescent="0.25">
      <c r="A29" s="74"/>
      <c r="B29" s="141"/>
      <c r="C29" s="494"/>
      <c r="D29" s="109" t="s">
        <v>176</v>
      </c>
      <c r="E29" s="260"/>
      <c r="F29" s="386"/>
      <c r="G29" s="386"/>
      <c r="H29" s="386"/>
      <c r="I29" s="386"/>
      <c r="J29" s="386"/>
      <c r="K29" s="386"/>
      <c r="L29" s="386"/>
      <c r="M29" s="386"/>
      <c r="N29" s="386"/>
      <c r="O29" s="248">
        <f t="shared" ref="O29:O40" si="1">SUM(E29:N29)</f>
        <v>0</v>
      </c>
      <c r="P29" s="346">
        <f t="shared" si="0"/>
        <v>0</v>
      </c>
      <c r="Q29" s="142"/>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row>
    <row r="30" spans="1:79" s="17" customFormat="1" x14ac:dyDescent="0.25">
      <c r="A30" s="74"/>
      <c r="B30" s="141"/>
      <c r="C30" s="494"/>
      <c r="D30" s="109" t="s">
        <v>281</v>
      </c>
      <c r="E30" s="260"/>
      <c r="F30" s="386"/>
      <c r="G30" s="386">
        <v>16.5</v>
      </c>
      <c r="H30" s="386"/>
      <c r="I30" s="386">
        <v>483</v>
      </c>
      <c r="J30" s="386">
        <v>51.9</v>
      </c>
      <c r="K30" s="386"/>
      <c r="L30" s="386"/>
      <c r="M30" s="386"/>
      <c r="N30" s="386"/>
      <c r="O30" s="248">
        <f t="shared" si="1"/>
        <v>551.4</v>
      </c>
      <c r="P30" s="346">
        <f t="shared" si="0"/>
        <v>1.6496930435540898E-2</v>
      </c>
      <c r="Q30" s="142"/>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row>
    <row r="31" spans="1:79" s="17" customFormat="1" x14ac:dyDescent="0.25">
      <c r="A31" s="74"/>
      <c r="B31" s="141"/>
      <c r="C31" s="494"/>
      <c r="D31" s="109" t="s">
        <v>282</v>
      </c>
      <c r="E31" s="260"/>
      <c r="F31" s="396"/>
      <c r="G31" s="386"/>
      <c r="H31" s="386"/>
      <c r="I31" s="386"/>
      <c r="J31" s="386"/>
      <c r="K31" s="386"/>
      <c r="L31" s="386"/>
      <c r="M31" s="386"/>
      <c r="N31" s="386"/>
      <c r="O31" s="248">
        <f t="shared" si="1"/>
        <v>0</v>
      </c>
      <c r="P31" s="346">
        <f t="shared" si="0"/>
        <v>0</v>
      </c>
      <c r="Q31" s="142"/>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row>
    <row r="32" spans="1:79" s="17" customFormat="1" x14ac:dyDescent="0.25">
      <c r="A32" s="74"/>
      <c r="B32" s="141"/>
      <c r="C32" s="494"/>
      <c r="D32" s="109" t="s">
        <v>283</v>
      </c>
      <c r="E32" s="260"/>
      <c r="F32" s="396"/>
      <c r="G32" s="386">
        <v>15</v>
      </c>
      <c r="H32" s="386"/>
      <c r="I32" s="386"/>
      <c r="J32" s="386"/>
      <c r="K32" s="386"/>
      <c r="L32" s="386"/>
      <c r="M32" s="386"/>
      <c r="N32" s="386"/>
      <c r="O32" s="248">
        <f t="shared" si="1"/>
        <v>15</v>
      </c>
      <c r="P32" s="346">
        <f t="shared" si="0"/>
        <v>4.4877395091242922E-4</v>
      </c>
      <c r="Q32" s="142"/>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row>
    <row r="33" spans="1:79" s="17" customFormat="1" x14ac:dyDescent="0.25">
      <c r="A33" s="74"/>
      <c r="B33" s="141"/>
      <c r="C33" s="494"/>
      <c r="D33" s="109" t="s">
        <v>284</v>
      </c>
      <c r="E33" s="260"/>
      <c r="F33" s="396">
        <v>2328</v>
      </c>
      <c r="G33" s="386">
        <v>7.4</v>
      </c>
      <c r="H33" s="386"/>
      <c r="I33" s="386">
        <v>690.8</v>
      </c>
      <c r="J33" s="386"/>
      <c r="K33" s="386">
        <v>527.6</v>
      </c>
      <c r="L33" s="386"/>
      <c r="M33" s="386"/>
      <c r="N33" s="386"/>
      <c r="O33" s="248">
        <f t="shared" si="1"/>
        <v>3553.7999999999997</v>
      </c>
      <c r="P33" s="346">
        <f t="shared" si="0"/>
        <v>0.10632352445017272</v>
      </c>
      <c r="Q33" s="142"/>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row>
    <row r="34" spans="1:79" s="17" customFormat="1" x14ac:dyDescent="0.25">
      <c r="A34" s="74"/>
      <c r="B34" s="141"/>
      <c r="C34" s="494"/>
      <c r="D34" s="109" t="s">
        <v>285</v>
      </c>
      <c r="E34" s="260"/>
      <c r="F34" s="396">
        <v>351.6</v>
      </c>
      <c r="G34" s="386"/>
      <c r="H34" s="386"/>
      <c r="I34" s="386"/>
      <c r="J34" s="386"/>
      <c r="K34" s="386"/>
      <c r="L34" s="386"/>
      <c r="M34" s="386"/>
      <c r="N34" s="386"/>
      <c r="O34" s="248">
        <f t="shared" si="1"/>
        <v>351.6</v>
      </c>
      <c r="P34" s="346">
        <f t="shared" si="0"/>
        <v>1.0519261409387342E-2</v>
      </c>
      <c r="Q34" s="142"/>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row>
    <row r="35" spans="1:79" s="17" customFormat="1" x14ac:dyDescent="0.25">
      <c r="A35" s="74"/>
      <c r="B35" s="141"/>
      <c r="C35" s="494"/>
      <c r="D35" s="109" t="s">
        <v>286</v>
      </c>
      <c r="E35" s="260"/>
      <c r="F35" s="396"/>
      <c r="G35" s="386">
        <v>65</v>
      </c>
      <c r="H35" s="386"/>
      <c r="I35" s="386">
        <v>21</v>
      </c>
      <c r="J35" s="386"/>
      <c r="K35" s="386"/>
      <c r="L35" s="386"/>
      <c r="M35" s="386"/>
      <c r="N35" s="386"/>
      <c r="O35" s="248">
        <f t="shared" si="1"/>
        <v>86</v>
      </c>
      <c r="P35" s="346">
        <f t="shared" si="0"/>
        <v>2.5729706518979275E-3</v>
      </c>
      <c r="Q35" s="142"/>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row>
    <row r="36" spans="1:79" s="17" customFormat="1" x14ac:dyDescent="0.25">
      <c r="A36" s="74"/>
      <c r="B36" s="141"/>
      <c r="C36" s="494"/>
      <c r="D36" s="109" t="s">
        <v>287</v>
      </c>
      <c r="E36" s="260"/>
      <c r="F36" s="396"/>
      <c r="G36" s="386"/>
      <c r="H36" s="386"/>
      <c r="I36" s="386"/>
      <c r="J36" s="386"/>
      <c r="K36" s="386"/>
      <c r="L36" s="386"/>
      <c r="M36" s="386"/>
      <c r="N36" s="386"/>
      <c r="O36" s="248">
        <f t="shared" si="1"/>
        <v>0</v>
      </c>
      <c r="P36" s="346">
        <f t="shared" si="0"/>
        <v>0</v>
      </c>
      <c r="Q36" s="142"/>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row>
    <row r="37" spans="1:79" s="17" customFormat="1" ht="15.75" thickBot="1" x14ac:dyDescent="0.3">
      <c r="A37" s="74"/>
      <c r="B37" s="141"/>
      <c r="C37" s="494"/>
      <c r="D37" s="109" t="s">
        <v>288</v>
      </c>
      <c r="E37" s="260"/>
      <c r="F37" s="396"/>
      <c r="G37" s="386"/>
      <c r="H37" s="386"/>
      <c r="I37" s="386">
        <v>92.2</v>
      </c>
      <c r="J37" s="386">
        <v>696.3</v>
      </c>
      <c r="K37" s="386">
        <v>295.10000000000002</v>
      </c>
      <c r="L37" s="386"/>
      <c r="M37" s="386">
        <v>171.6</v>
      </c>
      <c r="N37" s="386"/>
      <c r="O37" s="248">
        <f t="shared" si="1"/>
        <v>1255.1999999999998</v>
      </c>
      <c r="P37" s="346">
        <f t="shared" si="0"/>
        <v>3.7553404212352072E-2</v>
      </c>
      <c r="Q37" s="142"/>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row>
    <row r="38" spans="1:79" s="17" customFormat="1" ht="14.25" thickTop="1" thickBot="1" x14ac:dyDescent="0.25">
      <c r="A38" s="74"/>
      <c r="B38" s="141"/>
      <c r="C38" s="232" t="s">
        <v>394</v>
      </c>
      <c r="D38" s="233" t="s">
        <v>289</v>
      </c>
      <c r="E38" s="275"/>
      <c r="F38" s="387"/>
      <c r="G38" s="387"/>
      <c r="H38" s="387"/>
      <c r="I38" s="387">
        <v>196.8</v>
      </c>
      <c r="J38" s="387"/>
      <c r="K38" s="387">
        <v>302.7</v>
      </c>
      <c r="L38" s="387"/>
      <c r="M38" s="387">
        <v>1048.0999999999999</v>
      </c>
      <c r="N38" s="387"/>
      <c r="O38" s="281">
        <f t="shared" si="1"/>
        <v>1547.6</v>
      </c>
      <c r="P38" s="363">
        <f t="shared" si="0"/>
        <v>4.6301504428805026E-2</v>
      </c>
      <c r="Q38" s="142"/>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row>
    <row r="39" spans="1:79" s="17" customFormat="1" ht="15.75" thickTop="1" x14ac:dyDescent="0.25">
      <c r="A39" s="74"/>
      <c r="B39" s="141"/>
      <c r="C39" s="489" t="s">
        <v>395</v>
      </c>
      <c r="D39" s="234" t="s">
        <v>290</v>
      </c>
      <c r="E39" s="270"/>
      <c r="F39" s="388"/>
      <c r="G39" s="388">
        <v>44.8</v>
      </c>
      <c r="H39" s="388"/>
      <c r="I39" s="388">
        <v>1507.5</v>
      </c>
      <c r="J39" s="388"/>
      <c r="K39" s="388">
        <v>293.8</v>
      </c>
      <c r="L39" s="388"/>
      <c r="M39" s="388">
        <v>122.1</v>
      </c>
      <c r="N39" s="388"/>
      <c r="O39" s="280">
        <f t="shared" si="1"/>
        <v>1968.1999999999998</v>
      </c>
      <c r="P39" s="362">
        <f t="shared" si="0"/>
        <v>5.8885126012389544E-2</v>
      </c>
      <c r="Q39" s="142"/>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row>
    <row r="40" spans="1:79" s="17" customFormat="1" ht="13.5" thickBot="1" x14ac:dyDescent="0.25">
      <c r="A40" s="74"/>
      <c r="B40" s="141"/>
      <c r="C40" s="490"/>
      <c r="D40" s="235" t="s">
        <v>291</v>
      </c>
      <c r="E40" s="278"/>
      <c r="F40" s="389"/>
      <c r="G40" s="389"/>
      <c r="H40" s="389"/>
      <c r="I40" s="389">
        <v>44.1</v>
      </c>
      <c r="J40" s="389">
        <v>471.5</v>
      </c>
      <c r="K40" s="389"/>
      <c r="L40" s="389"/>
      <c r="M40" s="389"/>
      <c r="N40" s="389"/>
      <c r="O40" s="282">
        <f t="shared" si="1"/>
        <v>515.6</v>
      </c>
      <c r="P40" s="364">
        <f t="shared" si="0"/>
        <v>1.5425856606029902E-2</v>
      </c>
      <c r="Q40" s="142"/>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row>
    <row r="41" spans="1:79" s="17" customFormat="1" ht="13.5" thickTop="1" x14ac:dyDescent="0.2">
      <c r="A41" s="74"/>
      <c r="B41" s="141"/>
      <c r="C41" s="496" t="s">
        <v>80</v>
      </c>
      <c r="D41" s="496"/>
      <c r="E41" s="279"/>
      <c r="F41" s="248">
        <f>SUM(F28:F40)</f>
        <v>4769.7</v>
      </c>
      <c r="G41" s="248">
        <f>SUM(G28:G40)</f>
        <v>529.68799999999999</v>
      </c>
      <c r="H41" s="248"/>
      <c r="I41" s="248">
        <f>SUM(I28:I40)</f>
        <v>8556.3310000000001</v>
      </c>
      <c r="J41" s="248">
        <f>SUM(J28:J40)</f>
        <v>2390.3955999999998</v>
      </c>
      <c r="K41" s="248">
        <f>SUM(K28:K40)</f>
        <v>7846.4473000000007</v>
      </c>
      <c r="L41" s="248">
        <f>SUM(L28:L40)</f>
        <v>1815.9059999999999</v>
      </c>
      <c r="M41" s="248">
        <f>SUM(M28:M40)</f>
        <v>7515.9320000000007</v>
      </c>
      <c r="N41" s="390"/>
      <c r="O41" s="248">
        <f>SUM(O28:O40)</f>
        <v>33424.399899999989</v>
      </c>
      <c r="P41" s="349">
        <f>SUM(P28:P40)</f>
        <v>1</v>
      </c>
      <c r="Q41" s="142"/>
      <c r="R41" s="176"/>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row>
    <row r="42" spans="1:79" s="17" customFormat="1" ht="12.75" x14ac:dyDescent="0.2">
      <c r="A42" s="74"/>
      <c r="B42" s="141"/>
      <c r="C42" s="24"/>
      <c r="D42" s="24"/>
      <c r="E42" s="24"/>
      <c r="F42" s="391"/>
      <c r="G42" s="391"/>
      <c r="H42" s="391"/>
      <c r="I42" s="391"/>
      <c r="J42" s="391"/>
      <c r="K42" s="391"/>
      <c r="L42" s="391"/>
      <c r="M42" s="391"/>
      <c r="N42" s="391"/>
      <c r="O42" s="24"/>
      <c r="P42" s="24"/>
      <c r="Q42" s="142"/>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row>
    <row r="43" spans="1:79" s="47" customFormat="1" ht="12.75" x14ac:dyDescent="0.2">
      <c r="A43" s="74"/>
      <c r="B43" s="141"/>
      <c r="C43" s="24"/>
      <c r="D43" s="24"/>
      <c r="E43" s="24"/>
      <c r="F43" s="391"/>
      <c r="G43" s="391"/>
      <c r="H43" s="391"/>
      <c r="I43" s="391"/>
      <c r="J43" s="391"/>
      <c r="K43" s="391"/>
      <c r="L43" s="391"/>
      <c r="M43" s="391"/>
      <c r="N43" s="391"/>
      <c r="O43" s="24"/>
      <c r="P43" s="24"/>
      <c r="Q43" s="142"/>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row>
    <row r="44" spans="1:79" s="17" customFormat="1" ht="12.75" x14ac:dyDescent="0.2">
      <c r="A44" s="74"/>
      <c r="B44" s="141"/>
      <c r="C44" s="24"/>
      <c r="D44" s="24"/>
      <c r="E44" s="24"/>
      <c r="F44" s="392"/>
      <c r="G44" s="392"/>
      <c r="H44" s="392"/>
      <c r="I44" s="392"/>
      <c r="J44" s="392"/>
      <c r="K44" s="392"/>
      <c r="L44" s="392"/>
      <c r="M44" s="392"/>
      <c r="N44" s="392"/>
      <c r="O44" s="24"/>
      <c r="P44" s="24"/>
      <c r="Q44" s="142"/>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row>
    <row r="45" spans="1:79" s="17" customFormat="1" x14ac:dyDescent="0.25">
      <c r="A45" s="74"/>
      <c r="B45" s="141" t="s">
        <v>292</v>
      </c>
      <c r="C45" s="21" t="s">
        <v>293</v>
      </c>
      <c r="D45" s="9"/>
      <c r="E45" s="9"/>
      <c r="F45" s="9"/>
      <c r="G45" s="9"/>
      <c r="H45" s="9"/>
      <c r="I45" s="24"/>
      <c r="J45" s="24"/>
      <c r="K45" s="24"/>
      <c r="L45" s="24"/>
      <c r="M45" s="24"/>
      <c r="N45" s="24"/>
      <c r="O45" s="24"/>
      <c r="P45" s="24"/>
      <c r="Q45" s="142"/>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row>
    <row r="46" spans="1:79" s="17" customFormat="1" x14ac:dyDescent="0.25">
      <c r="A46" s="74"/>
      <c r="B46" s="141"/>
      <c r="C46" s="9"/>
      <c r="D46" s="9"/>
      <c r="E46" s="9"/>
      <c r="F46" s="9"/>
      <c r="G46" s="9"/>
      <c r="H46" s="9"/>
      <c r="I46" s="24"/>
      <c r="J46" s="24"/>
      <c r="K46" s="24"/>
      <c r="L46" s="24"/>
      <c r="M46" s="24"/>
      <c r="N46" s="24"/>
      <c r="O46" s="24"/>
      <c r="P46" s="24"/>
      <c r="Q46" s="142"/>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row>
    <row r="47" spans="1:79" s="17" customFormat="1" ht="15.75" customHeight="1" thickBot="1" x14ac:dyDescent="0.3">
      <c r="A47" s="74"/>
      <c r="B47" s="141"/>
      <c r="C47" s="9"/>
      <c r="D47" s="9"/>
      <c r="E47" s="371" t="s">
        <v>396</v>
      </c>
      <c r="F47" s="371" t="s">
        <v>397</v>
      </c>
      <c r="G47" s="224" t="s">
        <v>294</v>
      </c>
      <c r="H47" s="224" t="s">
        <v>80</v>
      </c>
      <c r="I47" s="24"/>
      <c r="J47" s="24"/>
      <c r="K47" s="24"/>
      <c r="L47" s="24"/>
      <c r="M47" s="24"/>
      <c r="N47" s="24"/>
      <c r="O47" s="24"/>
      <c r="P47" s="24"/>
      <c r="Q47" s="142"/>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row>
    <row r="48" spans="1:79" s="17" customFormat="1" ht="15" customHeight="1" thickTop="1" x14ac:dyDescent="0.2">
      <c r="A48" s="74"/>
      <c r="B48" s="141"/>
      <c r="C48" s="489" t="s">
        <v>280</v>
      </c>
      <c r="D48" s="234" t="s">
        <v>39</v>
      </c>
      <c r="E48" s="339">
        <v>22651.420000000002</v>
      </c>
      <c r="F48" s="372">
        <v>928.5</v>
      </c>
      <c r="G48" s="271"/>
      <c r="H48" s="272">
        <f>E48+F48+G48</f>
        <v>23579.920000000002</v>
      </c>
      <c r="I48" s="171"/>
      <c r="J48" s="172"/>
      <c r="K48" s="24"/>
      <c r="L48" s="24"/>
      <c r="M48" s="24"/>
      <c r="N48" s="24"/>
      <c r="O48" s="24"/>
      <c r="P48" s="24"/>
      <c r="Q48" s="142"/>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row>
    <row r="49" spans="1:79" s="17" customFormat="1" ht="15" customHeight="1" x14ac:dyDescent="0.25">
      <c r="A49" s="74"/>
      <c r="B49" s="141"/>
      <c r="C49" s="494"/>
      <c r="D49" s="124" t="s">
        <v>176</v>
      </c>
      <c r="E49" s="338"/>
      <c r="F49" s="337"/>
      <c r="G49" s="259"/>
      <c r="H49" s="187">
        <f t="shared" ref="H49:H57" si="2">E49+F49+G49</f>
        <v>0</v>
      </c>
      <c r="I49" s="171"/>
      <c r="J49" s="172"/>
      <c r="K49" s="24"/>
      <c r="L49" s="24"/>
      <c r="M49" s="24"/>
      <c r="N49" s="24"/>
      <c r="O49" s="24"/>
      <c r="P49" s="24"/>
      <c r="Q49" s="142"/>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row>
    <row r="50" spans="1:79" s="17" customFormat="1" x14ac:dyDescent="0.25">
      <c r="A50" s="74"/>
      <c r="B50" s="141"/>
      <c r="C50" s="494"/>
      <c r="D50" s="124" t="s">
        <v>281</v>
      </c>
      <c r="E50" s="338">
        <v>50</v>
      </c>
      <c r="F50" s="337">
        <v>501.3</v>
      </c>
      <c r="G50" s="259"/>
      <c r="H50" s="187">
        <f t="shared" si="2"/>
        <v>551.29999999999995</v>
      </c>
      <c r="I50" s="171"/>
      <c r="J50" s="172"/>
      <c r="K50" s="24"/>
      <c r="L50" s="24"/>
      <c r="M50" s="24"/>
      <c r="N50" s="24"/>
      <c r="O50" s="24"/>
      <c r="P50" s="24"/>
      <c r="Q50" s="142"/>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row>
    <row r="51" spans="1:79" s="17" customFormat="1" x14ac:dyDescent="0.25">
      <c r="A51" s="74"/>
      <c r="B51" s="141"/>
      <c r="C51" s="494"/>
      <c r="D51" s="124" t="s">
        <v>282</v>
      </c>
      <c r="E51" s="338"/>
      <c r="F51" s="337"/>
      <c r="G51" s="259"/>
      <c r="H51" s="187">
        <f t="shared" si="2"/>
        <v>0</v>
      </c>
      <c r="I51" s="171"/>
      <c r="J51" s="172"/>
      <c r="K51" s="24"/>
      <c r="L51" s="24"/>
      <c r="M51" s="24"/>
      <c r="N51" s="24"/>
      <c r="O51" s="24"/>
      <c r="P51" s="24"/>
      <c r="Q51" s="142"/>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row>
    <row r="52" spans="1:79" s="17" customFormat="1" x14ac:dyDescent="0.25">
      <c r="A52" s="74"/>
      <c r="B52" s="141"/>
      <c r="C52" s="494"/>
      <c r="D52" s="124" t="s">
        <v>283</v>
      </c>
      <c r="E52" s="338"/>
      <c r="F52" s="337">
        <v>15</v>
      </c>
      <c r="G52" s="259"/>
      <c r="H52" s="187">
        <f t="shared" si="2"/>
        <v>15</v>
      </c>
      <c r="I52" s="171"/>
      <c r="J52" s="172"/>
      <c r="K52" s="24"/>
      <c r="L52" s="24"/>
      <c r="M52" s="24"/>
      <c r="N52" s="24"/>
      <c r="O52" s="24"/>
      <c r="P52" s="24"/>
      <c r="Q52" s="142"/>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row>
    <row r="53" spans="1:79" s="17" customFormat="1" x14ac:dyDescent="0.25">
      <c r="A53" s="74"/>
      <c r="B53" s="141"/>
      <c r="C53" s="494"/>
      <c r="D53" s="124" t="s">
        <v>284</v>
      </c>
      <c r="E53" s="338">
        <v>483.5</v>
      </c>
      <c r="F53" s="337">
        <v>3070.2</v>
      </c>
      <c r="G53" s="259"/>
      <c r="H53" s="187">
        <f t="shared" si="2"/>
        <v>3553.7</v>
      </c>
      <c r="I53" s="171"/>
      <c r="J53" s="172"/>
      <c r="K53" s="24"/>
      <c r="L53" s="24"/>
      <c r="M53" s="24"/>
      <c r="N53" s="24"/>
      <c r="O53" s="24"/>
      <c r="P53" s="24"/>
      <c r="Q53" s="142"/>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row>
    <row r="54" spans="1:79" s="17" customFormat="1" x14ac:dyDescent="0.25">
      <c r="A54" s="74"/>
      <c r="B54" s="141"/>
      <c r="C54" s="494"/>
      <c r="D54" s="124" t="s">
        <v>285</v>
      </c>
      <c r="E54" s="338"/>
      <c r="F54" s="337">
        <v>351.6</v>
      </c>
      <c r="G54" s="259"/>
      <c r="H54" s="187">
        <f t="shared" si="2"/>
        <v>351.6</v>
      </c>
      <c r="I54" s="171"/>
      <c r="J54" s="172"/>
      <c r="K54" s="24"/>
      <c r="L54" s="24"/>
      <c r="M54" s="24"/>
      <c r="N54" s="24"/>
      <c r="O54" s="24"/>
      <c r="P54" s="24"/>
      <c r="Q54" s="142"/>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row>
    <row r="55" spans="1:79" s="17" customFormat="1" x14ac:dyDescent="0.25">
      <c r="A55" s="74"/>
      <c r="B55" s="141"/>
      <c r="C55" s="494"/>
      <c r="D55" s="124" t="s">
        <v>286</v>
      </c>
      <c r="E55" s="338"/>
      <c r="F55" s="337">
        <v>86</v>
      </c>
      <c r="G55" s="259"/>
      <c r="H55" s="187">
        <f t="shared" si="2"/>
        <v>86</v>
      </c>
      <c r="I55" s="171"/>
      <c r="J55" s="172"/>
      <c r="K55" s="24"/>
      <c r="L55" s="24"/>
      <c r="M55" s="24"/>
      <c r="N55" s="24"/>
      <c r="O55" s="24"/>
      <c r="P55" s="24"/>
      <c r="Q55" s="142"/>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row>
    <row r="56" spans="1:79" s="17" customFormat="1" x14ac:dyDescent="0.25">
      <c r="A56" s="74"/>
      <c r="B56" s="141"/>
      <c r="C56" s="494"/>
      <c r="D56" s="124" t="s">
        <v>287</v>
      </c>
      <c r="E56" s="338"/>
      <c r="F56" s="337"/>
      <c r="G56" s="259"/>
      <c r="H56" s="187">
        <f t="shared" si="2"/>
        <v>0</v>
      </c>
      <c r="I56" s="171"/>
      <c r="J56" s="172"/>
      <c r="K56" s="24"/>
      <c r="L56" s="24"/>
      <c r="M56" s="24"/>
      <c r="N56" s="24"/>
      <c r="O56" s="24"/>
      <c r="P56" s="24"/>
      <c r="Q56" s="142"/>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row>
    <row r="57" spans="1:79" s="17" customFormat="1" ht="15.75" thickBot="1" x14ac:dyDescent="0.3">
      <c r="A57" s="74"/>
      <c r="B57" s="141"/>
      <c r="C57" s="494"/>
      <c r="D57" s="124" t="s">
        <v>288</v>
      </c>
      <c r="E57" s="338">
        <v>1255.2</v>
      </c>
      <c r="F57" s="337"/>
      <c r="G57" s="259"/>
      <c r="H57" s="187">
        <f t="shared" si="2"/>
        <v>1255.2</v>
      </c>
      <c r="I57" s="171"/>
      <c r="J57" s="172"/>
      <c r="K57" s="24"/>
      <c r="L57" s="24"/>
      <c r="M57" s="24"/>
      <c r="N57" s="24"/>
      <c r="O57" s="24"/>
      <c r="P57" s="24"/>
      <c r="Q57" s="142"/>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row>
    <row r="58" spans="1:79" s="17" customFormat="1" ht="14.25" thickTop="1" thickBot="1" x14ac:dyDescent="0.25">
      <c r="A58" s="74"/>
      <c r="B58" s="141"/>
      <c r="C58" s="232" t="s">
        <v>394</v>
      </c>
      <c r="D58" s="233" t="s">
        <v>289</v>
      </c>
      <c r="E58" s="276"/>
      <c r="F58" s="276">
        <v>1547.5</v>
      </c>
      <c r="G58" s="276"/>
      <c r="H58" s="277">
        <f t="shared" ref="H58:H60" si="3">E58+F58+G58</f>
        <v>1547.5</v>
      </c>
      <c r="I58" s="171"/>
      <c r="J58" s="172"/>
      <c r="K58" s="24"/>
      <c r="L58" s="24"/>
      <c r="M58" s="24"/>
      <c r="N58" s="24"/>
      <c r="O58" s="24"/>
      <c r="P58" s="24"/>
      <c r="Q58" s="142"/>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row>
    <row r="59" spans="1:79" s="17" customFormat="1" ht="15.75" thickTop="1" x14ac:dyDescent="0.25">
      <c r="A59" s="74"/>
      <c r="B59" s="141"/>
      <c r="C59" s="489" t="s">
        <v>395</v>
      </c>
      <c r="D59" s="234" t="s">
        <v>290</v>
      </c>
      <c r="E59" s="338"/>
      <c r="F59" s="337">
        <v>1968.2</v>
      </c>
      <c r="G59" s="271"/>
      <c r="H59" s="272">
        <f t="shared" si="3"/>
        <v>1968.2</v>
      </c>
      <c r="I59" s="171"/>
      <c r="J59" s="172"/>
      <c r="K59" s="24"/>
      <c r="L59" s="24"/>
      <c r="M59" s="24"/>
      <c r="N59" s="24"/>
      <c r="O59" s="24"/>
      <c r="P59" s="24"/>
      <c r="Q59" s="142"/>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row>
    <row r="60" spans="1:79" s="17" customFormat="1" ht="13.5" thickBot="1" x14ac:dyDescent="0.25">
      <c r="A60" s="74"/>
      <c r="B60" s="141"/>
      <c r="C60" s="490"/>
      <c r="D60" s="237" t="s">
        <v>291</v>
      </c>
      <c r="E60" s="273"/>
      <c r="F60" s="273">
        <v>515.6</v>
      </c>
      <c r="G60" s="273"/>
      <c r="H60" s="274">
        <f t="shared" si="3"/>
        <v>515.6</v>
      </c>
      <c r="I60" s="171"/>
      <c r="J60" s="172"/>
      <c r="K60" s="24"/>
      <c r="L60" s="24"/>
      <c r="M60" s="24"/>
      <c r="N60" s="24"/>
      <c r="O60" s="24"/>
      <c r="P60" s="24"/>
      <c r="Q60" s="142"/>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row>
    <row r="61" spans="1:79" s="17" customFormat="1" ht="15.75" customHeight="1" thickTop="1" x14ac:dyDescent="0.2">
      <c r="A61" s="74"/>
      <c r="B61" s="141"/>
      <c r="C61" s="497" t="s">
        <v>80</v>
      </c>
      <c r="D61" s="498"/>
      <c r="E61" s="283">
        <f>SUM(E48:E60)</f>
        <v>24440.120000000003</v>
      </c>
      <c r="F61" s="283">
        <f>SUM(F48:F60)</f>
        <v>8983.9000000000015</v>
      </c>
      <c r="G61" s="283">
        <v>0</v>
      </c>
      <c r="H61" s="283">
        <f>SUM(H48:H60)</f>
        <v>33424.019999999997</v>
      </c>
      <c r="I61" s="24"/>
      <c r="J61" s="172"/>
      <c r="K61" s="24"/>
      <c r="L61" s="24"/>
      <c r="M61" s="24"/>
      <c r="N61" s="24"/>
      <c r="O61" s="24"/>
      <c r="P61" s="24"/>
      <c r="Q61" s="142"/>
      <c r="R61" s="176"/>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row>
    <row r="62" spans="1:79" s="17" customFormat="1" x14ac:dyDescent="0.25">
      <c r="A62" s="74"/>
      <c r="B62" s="141"/>
      <c r="C62" s="9"/>
      <c r="D62" s="9"/>
      <c r="E62" s="393"/>
      <c r="F62" s="393"/>
      <c r="G62" s="9"/>
      <c r="H62" s="9"/>
      <c r="I62" s="9"/>
      <c r="J62" s="9"/>
      <c r="K62" s="9"/>
      <c r="L62" s="9"/>
      <c r="M62" s="9"/>
      <c r="N62" s="9"/>
      <c r="O62" s="24"/>
      <c r="P62" s="24"/>
      <c r="Q62" s="142"/>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row>
    <row r="63" spans="1:79" s="17" customFormat="1" x14ac:dyDescent="0.25">
      <c r="A63" s="74"/>
      <c r="B63" s="141"/>
      <c r="C63" s="24"/>
      <c r="D63" s="9"/>
      <c r="E63" s="9"/>
      <c r="F63" s="9"/>
      <c r="G63" s="9"/>
      <c r="H63" s="9"/>
      <c r="I63" s="9"/>
      <c r="J63" s="9"/>
      <c r="K63" s="9"/>
      <c r="L63" s="9"/>
      <c r="M63" s="9"/>
      <c r="N63" s="9"/>
      <c r="O63" s="24"/>
      <c r="P63" s="24"/>
      <c r="Q63" s="142"/>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row>
    <row r="64" spans="1:79" s="17" customFormat="1" x14ac:dyDescent="0.25">
      <c r="A64" s="74"/>
      <c r="B64" s="141" t="s">
        <v>295</v>
      </c>
      <c r="C64" s="21" t="s">
        <v>296</v>
      </c>
      <c r="D64" s="9"/>
      <c r="E64" s="9"/>
      <c r="F64" s="9"/>
      <c r="G64" s="9"/>
      <c r="H64" s="9"/>
      <c r="I64" s="9"/>
      <c r="J64" s="9"/>
      <c r="K64" s="9"/>
      <c r="L64" s="9"/>
      <c r="M64" s="9"/>
      <c r="N64" s="9"/>
      <c r="O64" s="24"/>
      <c r="P64" s="24"/>
      <c r="Q64" s="142"/>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row>
    <row r="65" spans="1:79" s="17" customFormat="1" ht="63.75" x14ac:dyDescent="0.25">
      <c r="A65" s="74"/>
      <c r="B65" s="141"/>
      <c r="C65" s="9"/>
      <c r="D65" s="24"/>
      <c r="E65" s="367" t="s">
        <v>257</v>
      </c>
      <c r="F65" s="227" t="s">
        <v>297</v>
      </c>
      <c r="G65" s="9"/>
      <c r="H65" s="9"/>
      <c r="I65" s="9"/>
      <c r="J65" s="9"/>
      <c r="K65" s="9"/>
      <c r="L65" s="9"/>
      <c r="M65" s="9"/>
      <c r="N65" s="9"/>
      <c r="O65" s="24"/>
      <c r="P65" s="24"/>
      <c r="Q65" s="142"/>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row>
    <row r="66" spans="1:79" s="36" customFormat="1" x14ac:dyDescent="0.25">
      <c r="A66" s="175"/>
      <c r="B66" s="168"/>
      <c r="C66" s="491" t="s">
        <v>405</v>
      </c>
      <c r="D66" s="492"/>
      <c r="E66" s="336">
        <v>543.90214146000005</v>
      </c>
      <c r="F66" s="360">
        <f t="shared" ref="F66:F89" si="4">E66/$E$90</f>
        <v>2.3066357314734335E-2</v>
      </c>
      <c r="G66" s="169"/>
      <c r="H66" s="173"/>
      <c r="I66" s="169"/>
      <c r="J66" s="169"/>
      <c r="K66" s="169"/>
      <c r="L66" s="169"/>
      <c r="M66" s="169"/>
      <c r="N66" s="169"/>
      <c r="O66" s="173"/>
      <c r="P66" s="173"/>
      <c r="Q66" s="170"/>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row>
    <row r="67" spans="1:79" s="36" customFormat="1" x14ac:dyDescent="0.25">
      <c r="A67" s="175"/>
      <c r="B67" s="168"/>
      <c r="C67" s="491" t="s">
        <v>406</v>
      </c>
      <c r="D67" s="492"/>
      <c r="E67" s="337">
        <v>1023.3556300899999</v>
      </c>
      <c r="F67" s="360">
        <f t="shared" si="4"/>
        <v>4.339951036106926E-2</v>
      </c>
      <c r="G67" s="169"/>
      <c r="H67" s="169"/>
      <c r="I67" s="169"/>
      <c r="J67" s="169"/>
      <c r="K67" s="169"/>
      <c r="L67" s="169"/>
      <c r="M67" s="169"/>
      <c r="N67" s="169"/>
      <c r="O67" s="173"/>
      <c r="P67" s="173"/>
      <c r="Q67" s="170"/>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5"/>
      <c r="BR67" s="175"/>
      <c r="BS67" s="175"/>
      <c r="BT67" s="175"/>
      <c r="BU67" s="175"/>
      <c r="BV67" s="175"/>
      <c r="BW67" s="175"/>
      <c r="BX67" s="175"/>
      <c r="BY67" s="175"/>
      <c r="BZ67" s="175"/>
      <c r="CA67" s="175"/>
    </row>
    <row r="68" spans="1:79" s="36" customFormat="1" x14ac:dyDescent="0.25">
      <c r="A68" s="175"/>
      <c r="B68" s="168"/>
      <c r="C68" s="491" t="s">
        <v>407</v>
      </c>
      <c r="D68" s="492"/>
      <c r="E68" s="337">
        <v>338.69029515999995</v>
      </c>
      <c r="F68" s="360">
        <f t="shared" si="4"/>
        <v>1.4363523824750257E-2</v>
      </c>
      <c r="G68" s="169"/>
      <c r="H68" s="169"/>
      <c r="I68" s="169"/>
      <c r="J68" s="169"/>
      <c r="K68" s="169"/>
      <c r="L68" s="169"/>
      <c r="M68" s="169"/>
      <c r="N68" s="169"/>
      <c r="O68" s="173"/>
      <c r="P68" s="173"/>
      <c r="Q68" s="170"/>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c r="BO68" s="175"/>
      <c r="BP68" s="175"/>
      <c r="BQ68" s="175"/>
      <c r="BR68" s="175"/>
      <c r="BS68" s="175"/>
      <c r="BT68" s="175"/>
      <c r="BU68" s="175"/>
      <c r="BV68" s="175"/>
      <c r="BW68" s="175"/>
      <c r="BX68" s="175"/>
      <c r="BY68" s="175"/>
      <c r="BZ68" s="175"/>
      <c r="CA68" s="175"/>
    </row>
    <row r="69" spans="1:79" s="36" customFormat="1" x14ac:dyDescent="0.25">
      <c r="A69" s="175"/>
      <c r="B69" s="168"/>
      <c r="C69" s="491" t="s">
        <v>408</v>
      </c>
      <c r="D69" s="492"/>
      <c r="E69" s="337">
        <v>344.66694548999993</v>
      </c>
      <c r="F69" s="360">
        <f t="shared" si="4"/>
        <v>1.4616987713836899E-2</v>
      </c>
      <c r="G69" s="169"/>
      <c r="H69" s="169"/>
      <c r="I69" s="169"/>
      <c r="J69" s="169"/>
      <c r="K69" s="169"/>
      <c r="L69" s="169"/>
      <c r="M69" s="169"/>
      <c r="N69" s="169"/>
      <c r="O69" s="173"/>
      <c r="P69" s="173"/>
      <c r="Q69" s="170"/>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5"/>
      <c r="BR69" s="175"/>
      <c r="BS69" s="175"/>
      <c r="BT69" s="175"/>
      <c r="BU69" s="175"/>
      <c r="BV69" s="175"/>
      <c r="BW69" s="175"/>
      <c r="BX69" s="175"/>
      <c r="BY69" s="175"/>
      <c r="BZ69" s="175"/>
      <c r="CA69" s="175"/>
    </row>
    <row r="70" spans="1:79" s="36" customFormat="1" x14ac:dyDescent="0.25">
      <c r="A70" s="175"/>
      <c r="B70" s="168"/>
      <c r="C70" s="491" t="s">
        <v>409</v>
      </c>
      <c r="D70" s="492"/>
      <c r="E70" s="337">
        <v>485.67532018999998</v>
      </c>
      <c r="F70" s="360">
        <f t="shared" si="4"/>
        <v>2.059701483134246E-2</v>
      </c>
      <c r="G70" s="174"/>
      <c r="H70" s="174"/>
      <c r="I70" s="174"/>
      <c r="J70" s="169"/>
      <c r="K70" s="169"/>
      <c r="L70" s="174"/>
      <c r="M70" s="174"/>
      <c r="N70" s="174"/>
      <c r="O70" s="173"/>
      <c r="P70" s="173"/>
      <c r="Q70" s="170"/>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row>
    <row r="71" spans="1:79" s="36" customFormat="1" x14ac:dyDescent="0.25">
      <c r="A71" s="175"/>
      <c r="B71" s="168"/>
      <c r="C71" s="491" t="s">
        <v>410</v>
      </c>
      <c r="D71" s="492"/>
      <c r="E71" s="337">
        <v>614.5094712800003</v>
      </c>
      <c r="F71" s="360">
        <f t="shared" si="4"/>
        <v>2.6060745044658721E-2</v>
      </c>
      <c r="G71" s="169"/>
      <c r="H71" s="169"/>
      <c r="I71" s="169"/>
      <c r="J71" s="169"/>
      <c r="K71" s="169"/>
      <c r="L71" s="169"/>
      <c r="M71" s="169"/>
      <c r="N71" s="169"/>
      <c r="O71" s="173"/>
      <c r="P71" s="173"/>
      <c r="Q71" s="170"/>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5"/>
      <c r="BU71" s="175"/>
      <c r="BV71" s="175"/>
      <c r="BW71" s="175"/>
      <c r="BX71" s="175"/>
      <c r="BY71" s="175"/>
      <c r="BZ71" s="175"/>
      <c r="CA71" s="175"/>
    </row>
    <row r="72" spans="1:79" s="36" customFormat="1" x14ac:dyDescent="0.25">
      <c r="A72" s="175"/>
      <c r="B72" s="168"/>
      <c r="C72" s="491" t="s">
        <v>411</v>
      </c>
      <c r="D72" s="492"/>
      <c r="E72" s="337">
        <v>945.00366196999971</v>
      </c>
      <c r="F72" s="360">
        <f t="shared" si="4"/>
        <v>4.0076680103190036E-2</v>
      </c>
      <c r="G72" s="169"/>
      <c r="H72" s="169"/>
      <c r="I72" s="169"/>
      <c r="J72" s="169"/>
      <c r="K72" s="169"/>
      <c r="L72" s="169"/>
      <c r="M72" s="169"/>
      <c r="N72" s="169"/>
      <c r="O72" s="173"/>
      <c r="P72" s="173"/>
      <c r="Q72" s="170"/>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row>
    <row r="73" spans="1:79" s="36" customFormat="1" x14ac:dyDescent="0.25">
      <c r="A73" s="175"/>
      <c r="B73" s="168"/>
      <c r="C73" s="491" t="s">
        <v>412</v>
      </c>
      <c r="D73" s="492"/>
      <c r="E73" s="337">
        <v>535.34181418999992</v>
      </c>
      <c r="F73" s="360">
        <f t="shared" si="4"/>
        <v>2.2703322216157857E-2</v>
      </c>
      <c r="G73" s="169"/>
      <c r="H73" s="169"/>
      <c r="I73" s="169"/>
      <c r="J73" s="169"/>
      <c r="K73" s="169"/>
      <c r="L73" s="169"/>
      <c r="M73" s="169"/>
      <c r="N73" s="169"/>
      <c r="O73" s="173"/>
      <c r="P73" s="173"/>
      <c r="Q73" s="170"/>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W73" s="175"/>
      <c r="BX73" s="175"/>
      <c r="BY73" s="175"/>
      <c r="BZ73" s="175"/>
      <c r="CA73" s="175"/>
    </row>
    <row r="74" spans="1:79" s="36" customFormat="1" x14ac:dyDescent="0.25">
      <c r="A74" s="175"/>
      <c r="B74" s="168"/>
      <c r="C74" s="491" t="s">
        <v>413</v>
      </c>
      <c r="D74" s="492"/>
      <c r="E74" s="337">
        <v>36.604999999999997</v>
      </c>
      <c r="F74" s="360">
        <f t="shared" si="4"/>
        <v>1.5523822120636851E-3</v>
      </c>
      <c r="G74" s="169"/>
      <c r="H74" s="169"/>
      <c r="I74" s="169"/>
      <c r="J74" s="169"/>
      <c r="K74" s="169"/>
      <c r="L74" s="169"/>
      <c r="M74" s="169"/>
      <c r="N74" s="169"/>
      <c r="O74" s="173"/>
      <c r="P74" s="173"/>
      <c r="Q74" s="170"/>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5"/>
      <c r="BR74" s="175"/>
      <c r="BS74" s="175"/>
      <c r="BT74" s="175"/>
      <c r="BU74" s="175"/>
      <c r="BV74" s="175"/>
      <c r="BW74" s="175"/>
      <c r="BX74" s="175"/>
      <c r="BY74" s="175"/>
      <c r="BZ74" s="175"/>
      <c r="CA74" s="175"/>
    </row>
    <row r="75" spans="1:79" s="36" customFormat="1" x14ac:dyDescent="0.25">
      <c r="A75" s="175"/>
      <c r="B75" s="168"/>
      <c r="C75" s="491" t="s">
        <v>414</v>
      </c>
      <c r="D75" s="492"/>
      <c r="E75" s="337">
        <v>572.79835351200006</v>
      </c>
      <c r="F75" s="360">
        <f t="shared" si="4"/>
        <v>2.4291817377172391E-2</v>
      </c>
      <c r="G75" s="169"/>
      <c r="H75" s="169"/>
      <c r="I75" s="169"/>
      <c r="J75" s="169"/>
      <c r="K75" s="169"/>
      <c r="L75" s="169"/>
      <c r="M75" s="169"/>
      <c r="N75" s="169"/>
      <c r="O75" s="173"/>
      <c r="P75" s="173"/>
      <c r="Q75" s="170"/>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row>
    <row r="76" spans="1:79" s="36" customFormat="1" x14ac:dyDescent="0.25">
      <c r="A76" s="175"/>
      <c r="B76" s="168"/>
      <c r="C76" s="491" t="s">
        <v>415</v>
      </c>
      <c r="D76" s="492"/>
      <c r="E76" s="337">
        <v>766.05148813000017</v>
      </c>
      <c r="F76" s="360">
        <f t="shared" si="4"/>
        <v>3.2487493612837794E-2</v>
      </c>
      <c r="G76" s="169"/>
      <c r="H76" s="169"/>
      <c r="I76" s="169"/>
      <c r="J76" s="169"/>
      <c r="K76" s="169"/>
      <c r="L76" s="169"/>
      <c r="M76" s="169"/>
      <c r="N76" s="169"/>
      <c r="O76" s="173"/>
      <c r="P76" s="173"/>
      <c r="Q76" s="170"/>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175"/>
      <c r="CA76" s="175"/>
    </row>
    <row r="77" spans="1:79" s="36" customFormat="1" x14ac:dyDescent="0.25">
      <c r="A77" s="175"/>
      <c r="B77" s="168"/>
      <c r="C77" s="493" t="s">
        <v>457</v>
      </c>
      <c r="D77" s="492"/>
      <c r="E77" s="337">
        <v>4005.7084448085802</v>
      </c>
      <c r="F77" s="360">
        <f t="shared" si="4"/>
        <v>0.1698781733761543</v>
      </c>
      <c r="G77" s="169"/>
      <c r="H77" s="169"/>
      <c r="I77" s="169"/>
      <c r="J77" s="169"/>
      <c r="K77" s="169"/>
      <c r="L77" s="169"/>
      <c r="M77" s="169"/>
      <c r="N77" s="169"/>
      <c r="O77" s="173"/>
      <c r="P77" s="173"/>
      <c r="Q77" s="170"/>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5"/>
      <c r="BR77" s="175"/>
      <c r="BS77" s="175"/>
      <c r="BT77" s="175"/>
      <c r="BU77" s="175"/>
      <c r="BV77" s="175"/>
      <c r="BW77" s="175"/>
      <c r="BX77" s="175"/>
      <c r="BY77" s="175"/>
      <c r="BZ77" s="175"/>
      <c r="CA77" s="175"/>
    </row>
    <row r="78" spans="1:79" s="36" customFormat="1" x14ac:dyDescent="0.25">
      <c r="A78" s="175"/>
      <c r="B78" s="168"/>
      <c r="C78" s="491" t="s">
        <v>416</v>
      </c>
      <c r="D78" s="492"/>
      <c r="E78" s="337">
        <v>1249.7967132899994</v>
      </c>
      <c r="F78" s="360">
        <f t="shared" si="4"/>
        <v>5.3002655003607499E-2</v>
      </c>
      <c r="G78" s="169"/>
      <c r="H78" s="169"/>
      <c r="I78" s="169"/>
      <c r="J78" s="169"/>
      <c r="K78" s="169"/>
      <c r="L78" s="169"/>
      <c r="M78" s="169"/>
      <c r="N78" s="169"/>
      <c r="O78" s="173"/>
      <c r="P78" s="173"/>
      <c r="Q78" s="170"/>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row>
    <row r="79" spans="1:79" s="36" customFormat="1" x14ac:dyDescent="0.25">
      <c r="A79" s="175"/>
      <c r="B79" s="168"/>
      <c r="C79" s="491" t="s">
        <v>417</v>
      </c>
      <c r="D79" s="492"/>
      <c r="E79" s="337">
        <v>133.98970824999998</v>
      </c>
      <c r="F79" s="360">
        <f t="shared" si="4"/>
        <v>5.6823723449502192E-3</v>
      </c>
      <c r="G79" s="169"/>
      <c r="H79" s="169"/>
      <c r="I79" s="169"/>
      <c r="J79" s="169"/>
      <c r="K79" s="169"/>
      <c r="L79" s="169"/>
      <c r="M79" s="169"/>
      <c r="N79" s="169"/>
      <c r="O79" s="173"/>
      <c r="P79" s="173"/>
      <c r="Q79" s="170"/>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W79" s="175"/>
      <c r="BX79" s="175"/>
      <c r="BY79" s="175"/>
      <c r="BZ79" s="175"/>
      <c r="CA79" s="175"/>
    </row>
    <row r="80" spans="1:79" s="36" customFormat="1" x14ac:dyDescent="0.25">
      <c r="A80" s="175"/>
      <c r="B80" s="168"/>
      <c r="C80" s="491" t="s">
        <v>418</v>
      </c>
      <c r="D80" s="492"/>
      <c r="E80" s="337">
        <v>830.04719301000011</v>
      </c>
      <c r="F80" s="360">
        <f t="shared" si="4"/>
        <v>3.5201488802134043E-2</v>
      </c>
      <c r="G80" s="169"/>
      <c r="H80" s="169"/>
      <c r="I80" s="169"/>
      <c r="J80" s="169"/>
      <c r="K80" s="169"/>
      <c r="L80" s="169"/>
      <c r="M80" s="169"/>
      <c r="N80" s="169"/>
      <c r="O80" s="173"/>
      <c r="P80" s="173"/>
      <c r="Q80" s="170"/>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row>
    <row r="81" spans="1:79" s="36" customFormat="1" x14ac:dyDescent="0.25">
      <c r="A81" s="175"/>
      <c r="B81" s="168"/>
      <c r="C81" s="491" t="s">
        <v>419</v>
      </c>
      <c r="D81" s="492"/>
      <c r="E81" s="337">
        <v>747.99599999999998</v>
      </c>
      <c r="F81" s="360">
        <f t="shared" si="4"/>
        <v>3.1721778038376947E-2</v>
      </c>
      <c r="G81" s="169"/>
      <c r="H81" s="169"/>
      <c r="I81" s="169"/>
      <c r="J81" s="169"/>
      <c r="K81" s="169"/>
      <c r="L81" s="169"/>
      <c r="M81" s="169"/>
      <c r="N81" s="169"/>
      <c r="O81" s="173"/>
      <c r="P81" s="173"/>
      <c r="Q81" s="170"/>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c r="BX81" s="175"/>
      <c r="BY81" s="175"/>
      <c r="BZ81" s="175"/>
      <c r="CA81" s="175"/>
    </row>
    <row r="82" spans="1:79" s="36" customFormat="1" x14ac:dyDescent="0.25">
      <c r="A82" s="175"/>
      <c r="B82" s="168"/>
      <c r="C82" s="491" t="s">
        <v>420</v>
      </c>
      <c r="D82" s="492"/>
      <c r="E82" s="337">
        <v>1789.9180000000001</v>
      </c>
      <c r="F82" s="360">
        <f t="shared" si="4"/>
        <v>7.5908669970020687E-2</v>
      </c>
      <c r="G82" s="169"/>
      <c r="H82" s="169"/>
      <c r="I82" s="169"/>
      <c r="J82" s="169"/>
      <c r="K82" s="169"/>
      <c r="L82" s="169"/>
      <c r="M82" s="169"/>
      <c r="N82" s="169"/>
      <c r="O82" s="173"/>
      <c r="P82" s="173"/>
      <c r="Q82" s="170"/>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row>
    <row r="83" spans="1:79" s="36" customFormat="1" x14ac:dyDescent="0.25">
      <c r="A83" s="175"/>
      <c r="B83" s="168"/>
      <c r="C83" s="491" t="s">
        <v>421</v>
      </c>
      <c r="D83" s="492"/>
      <c r="E83" s="337">
        <v>975.76289999999995</v>
      </c>
      <c r="F83" s="360">
        <f t="shared" si="4"/>
        <v>4.1381149273369111E-2</v>
      </c>
      <c r="G83" s="169"/>
      <c r="H83" s="169"/>
      <c r="I83" s="169"/>
      <c r="J83" s="169"/>
      <c r="K83" s="169"/>
      <c r="L83" s="169"/>
      <c r="M83" s="169"/>
      <c r="N83" s="169"/>
      <c r="O83" s="173"/>
      <c r="P83" s="173"/>
      <c r="Q83" s="170"/>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c r="CA83" s="175"/>
    </row>
    <row r="84" spans="1:79" s="36" customFormat="1" x14ac:dyDescent="0.25">
      <c r="A84" s="175"/>
      <c r="B84" s="168"/>
      <c r="C84" s="491" t="s">
        <v>422</v>
      </c>
      <c r="D84" s="492"/>
      <c r="E84" s="337">
        <v>544.36746532999996</v>
      </c>
      <c r="F84" s="360">
        <f t="shared" si="4"/>
        <v>2.3086091244488096E-2</v>
      </c>
      <c r="G84" s="169"/>
      <c r="H84" s="169"/>
      <c r="I84" s="169"/>
      <c r="J84" s="169"/>
      <c r="K84" s="169"/>
      <c r="L84" s="169"/>
      <c r="M84" s="169"/>
      <c r="N84" s="169"/>
      <c r="O84" s="173"/>
      <c r="P84" s="173"/>
      <c r="Q84" s="170"/>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row>
    <row r="85" spans="1:79" s="36" customFormat="1" x14ac:dyDescent="0.25">
      <c r="A85" s="175"/>
      <c r="B85" s="168"/>
      <c r="C85" s="491" t="s">
        <v>423</v>
      </c>
      <c r="D85" s="492"/>
      <c r="E85" s="337">
        <v>517.85730000000001</v>
      </c>
      <c r="F85" s="360">
        <f t="shared" si="4"/>
        <v>2.1961821087483333E-2</v>
      </c>
      <c r="G85" s="169"/>
      <c r="H85" s="169"/>
      <c r="I85" s="169"/>
      <c r="J85" s="169"/>
      <c r="K85" s="169"/>
      <c r="L85" s="169"/>
      <c r="M85" s="169"/>
      <c r="N85" s="169"/>
      <c r="O85" s="173"/>
      <c r="P85" s="173"/>
      <c r="Q85" s="170"/>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5"/>
      <c r="BR85" s="175"/>
      <c r="BS85" s="175"/>
      <c r="BT85" s="175"/>
      <c r="BU85" s="175"/>
      <c r="BV85" s="175"/>
      <c r="BW85" s="175"/>
      <c r="BX85" s="175"/>
      <c r="BY85" s="175"/>
      <c r="BZ85" s="175"/>
      <c r="CA85" s="175"/>
    </row>
    <row r="86" spans="1:79" s="36" customFormat="1" x14ac:dyDescent="0.25">
      <c r="A86" s="175"/>
      <c r="B86" s="168"/>
      <c r="C86" s="491" t="s">
        <v>424</v>
      </c>
      <c r="D86" s="492"/>
      <c r="E86" s="337">
        <v>2087.5000493699999</v>
      </c>
      <c r="F86" s="360">
        <f t="shared" si="4"/>
        <v>8.8528833337632909E-2</v>
      </c>
      <c r="G86" s="169"/>
      <c r="H86" s="169"/>
      <c r="I86" s="169"/>
      <c r="J86" s="169"/>
      <c r="K86" s="169"/>
      <c r="L86" s="169"/>
      <c r="M86" s="169"/>
      <c r="N86" s="169"/>
      <c r="O86" s="173"/>
      <c r="P86" s="173"/>
      <c r="Q86" s="170"/>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W86" s="175"/>
      <c r="BX86" s="175"/>
      <c r="BY86" s="175"/>
      <c r="BZ86" s="175"/>
      <c r="CA86" s="175"/>
    </row>
    <row r="87" spans="1:79" s="36" customFormat="1" x14ac:dyDescent="0.25">
      <c r="A87" s="175"/>
      <c r="B87" s="168"/>
      <c r="C87" s="491" t="s">
        <v>425</v>
      </c>
      <c r="D87" s="492"/>
      <c r="E87" s="337">
        <v>2389.4879999999998</v>
      </c>
      <c r="F87" s="360">
        <f t="shared" si="4"/>
        <v>0.10133584666410683</v>
      </c>
      <c r="G87" s="169"/>
      <c r="H87" s="169"/>
      <c r="I87" s="169"/>
      <c r="J87" s="169"/>
      <c r="K87" s="169"/>
      <c r="L87" s="169"/>
      <c r="M87" s="169"/>
      <c r="N87" s="169"/>
      <c r="O87" s="173"/>
      <c r="P87" s="173"/>
      <c r="Q87" s="170"/>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5"/>
      <c r="BR87" s="175"/>
      <c r="BS87" s="175"/>
      <c r="BT87" s="175"/>
      <c r="BU87" s="175"/>
      <c r="BV87" s="175"/>
      <c r="BW87" s="175"/>
      <c r="BX87" s="175"/>
      <c r="BY87" s="175"/>
      <c r="BZ87" s="175"/>
      <c r="CA87" s="175"/>
    </row>
    <row r="88" spans="1:79" s="36" customFormat="1" x14ac:dyDescent="0.25">
      <c r="A88" s="175"/>
      <c r="B88" s="168"/>
      <c r="C88" s="491" t="s">
        <v>426</v>
      </c>
      <c r="D88" s="492"/>
      <c r="E88" s="337">
        <v>10.76194598</v>
      </c>
      <c r="F88" s="360">
        <f t="shared" si="4"/>
        <v>4.564035925841356E-4</v>
      </c>
      <c r="G88" s="169"/>
      <c r="H88" s="169"/>
      <c r="I88" s="169"/>
      <c r="J88" s="169"/>
      <c r="K88" s="169"/>
      <c r="L88" s="169"/>
      <c r="M88" s="169"/>
      <c r="N88" s="169"/>
      <c r="O88" s="173"/>
      <c r="P88" s="173"/>
      <c r="Q88" s="170"/>
      <c r="R88" s="175"/>
      <c r="S88" s="175"/>
      <c r="T88" s="175"/>
      <c r="U88" s="175"/>
      <c r="V88" s="175"/>
      <c r="W88" s="175"/>
      <c r="X88" s="175"/>
      <c r="Y88" s="175"/>
      <c r="Z88" s="175"/>
      <c r="AA88" s="175"/>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5"/>
      <c r="AX88" s="175"/>
      <c r="AY88" s="175"/>
      <c r="AZ88" s="175"/>
      <c r="BA88" s="175"/>
      <c r="BB88" s="175"/>
      <c r="BC88" s="175"/>
      <c r="BD88" s="175"/>
      <c r="BE88" s="175"/>
      <c r="BF88" s="175"/>
      <c r="BG88" s="175"/>
      <c r="BH88" s="175"/>
      <c r="BI88" s="175"/>
      <c r="BJ88" s="175"/>
      <c r="BK88" s="175"/>
      <c r="BL88" s="175"/>
      <c r="BM88" s="175"/>
      <c r="BN88" s="175"/>
      <c r="BO88" s="175"/>
      <c r="BP88" s="175"/>
      <c r="BQ88" s="175"/>
      <c r="BR88" s="175"/>
      <c r="BS88" s="175"/>
      <c r="BT88" s="175"/>
      <c r="BU88" s="175"/>
      <c r="BV88" s="175"/>
      <c r="BW88" s="175"/>
      <c r="BX88" s="175"/>
      <c r="BY88" s="175"/>
      <c r="BZ88" s="175"/>
      <c r="CA88" s="175"/>
    </row>
    <row r="89" spans="1:79" s="36" customFormat="1" x14ac:dyDescent="0.25">
      <c r="A89" s="175"/>
      <c r="B89" s="168"/>
      <c r="C89" s="491" t="s">
        <v>298</v>
      </c>
      <c r="D89" s="492"/>
      <c r="E89" s="336">
        <v>2090.0949999999998</v>
      </c>
      <c r="F89" s="360">
        <f t="shared" si="4"/>
        <v>8.8638882653278184E-2</v>
      </c>
      <c r="G89" s="169"/>
      <c r="H89" s="169"/>
      <c r="I89" s="169"/>
      <c r="J89" s="169"/>
      <c r="K89" s="169"/>
      <c r="L89" s="169"/>
      <c r="M89" s="169"/>
      <c r="N89" s="169"/>
      <c r="O89" s="173"/>
      <c r="P89" s="173"/>
      <c r="Q89" s="170"/>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c r="BA89" s="175"/>
      <c r="BB89" s="175"/>
      <c r="BC89" s="175"/>
      <c r="BD89" s="175"/>
      <c r="BE89" s="175"/>
      <c r="BF89" s="175"/>
      <c r="BG89" s="175"/>
      <c r="BH89" s="175"/>
      <c r="BI89" s="175"/>
      <c r="BJ89" s="175"/>
      <c r="BK89" s="175"/>
      <c r="BL89" s="175"/>
      <c r="BM89" s="175"/>
      <c r="BN89" s="175"/>
      <c r="BO89" s="175"/>
      <c r="BP89" s="175"/>
      <c r="BQ89" s="175"/>
      <c r="BR89" s="175"/>
      <c r="BS89" s="175"/>
      <c r="BT89" s="175"/>
      <c r="BU89" s="175"/>
      <c r="BV89" s="175"/>
      <c r="BW89" s="175"/>
      <c r="BX89" s="175"/>
      <c r="BY89" s="175"/>
      <c r="BZ89" s="175"/>
      <c r="CA89" s="175"/>
    </row>
    <row r="90" spans="1:79" s="36" customFormat="1" x14ac:dyDescent="0.25">
      <c r="A90" s="175"/>
      <c r="B90" s="168"/>
      <c r="C90" s="499" t="s">
        <v>80</v>
      </c>
      <c r="D90" s="499"/>
      <c r="E90" s="284">
        <f>SUM(E66:E89)</f>
        <v>23579.888841510579</v>
      </c>
      <c r="F90" s="361">
        <f>SUM(F66:F89)</f>
        <v>1</v>
      </c>
      <c r="G90" s="169"/>
      <c r="H90" s="173"/>
      <c r="I90" s="173"/>
      <c r="J90" s="169"/>
      <c r="K90" s="169"/>
      <c r="L90" s="169"/>
      <c r="M90" s="169"/>
      <c r="N90" s="169"/>
      <c r="O90" s="173"/>
      <c r="P90" s="173"/>
      <c r="Q90" s="170"/>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5"/>
      <c r="BY90" s="175"/>
      <c r="BZ90" s="175"/>
      <c r="CA90" s="175"/>
    </row>
    <row r="91" spans="1:79" s="17" customFormat="1" ht="12.75" x14ac:dyDescent="0.2">
      <c r="A91" s="74"/>
      <c r="B91" s="141"/>
      <c r="C91" s="11"/>
      <c r="D91" s="11"/>
      <c r="E91" s="24"/>
      <c r="F91" s="24"/>
      <c r="G91" s="24"/>
      <c r="H91" s="24"/>
      <c r="I91" s="24"/>
      <c r="J91" s="24"/>
      <c r="K91" s="24"/>
      <c r="L91" s="24"/>
      <c r="M91" s="24"/>
      <c r="N91" s="24"/>
      <c r="O91" s="24"/>
      <c r="P91" s="24"/>
      <c r="Q91" s="142"/>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row>
    <row r="92" spans="1:79" s="17" customFormat="1" ht="12.75" x14ac:dyDescent="0.2">
      <c r="A92" s="74"/>
      <c r="B92" s="141"/>
      <c r="C92" s="11"/>
      <c r="D92" s="11"/>
      <c r="E92" s="24"/>
      <c r="F92" s="24"/>
      <c r="G92" s="24"/>
      <c r="H92" s="24"/>
      <c r="I92" s="24"/>
      <c r="J92" s="24"/>
      <c r="K92" s="24"/>
      <c r="L92" s="24"/>
      <c r="M92" s="24"/>
      <c r="N92" s="24"/>
      <c r="O92" s="24"/>
      <c r="P92" s="24"/>
      <c r="Q92" s="142"/>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row>
    <row r="93" spans="1:79" x14ac:dyDescent="0.25">
      <c r="B93" s="141" t="s">
        <v>299</v>
      </c>
      <c r="C93" s="26" t="s">
        <v>470</v>
      </c>
      <c r="D93" s="9"/>
      <c r="E93" s="9"/>
      <c r="F93" s="9"/>
      <c r="G93" s="9"/>
      <c r="H93" s="9"/>
      <c r="I93" s="9"/>
      <c r="J93" s="9"/>
      <c r="K93" s="9"/>
      <c r="L93" s="9"/>
      <c r="M93" s="9"/>
      <c r="N93" s="9"/>
      <c r="O93" s="9"/>
      <c r="P93" s="9"/>
      <c r="Q93" s="12"/>
    </row>
    <row r="94" spans="1:79" x14ac:dyDescent="0.25">
      <c r="B94" s="16"/>
      <c r="C94" s="9"/>
      <c r="D94" s="9"/>
      <c r="E94" s="9"/>
      <c r="F94" s="9"/>
      <c r="G94" s="9"/>
      <c r="H94" s="9"/>
      <c r="I94" s="9"/>
      <c r="J94" s="9"/>
      <c r="K94" s="9"/>
      <c r="L94" s="9"/>
      <c r="M94" s="9"/>
      <c r="N94" s="9"/>
      <c r="O94" s="9"/>
      <c r="P94" s="9"/>
      <c r="Q94" s="12"/>
    </row>
    <row r="95" spans="1:79" ht="38.25" x14ac:dyDescent="0.25">
      <c r="B95" s="141"/>
      <c r="C95" s="9"/>
      <c r="D95" s="224" t="s">
        <v>266</v>
      </c>
      <c r="E95" s="29"/>
      <c r="F95" s="9"/>
      <c r="G95" s="9"/>
      <c r="H95" s="9"/>
      <c r="I95" s="9"/>
      <c r="J95" s="9"/>
      <c r="K95" s="9"/>
      <c r="L95" s="9"/>
      <c r="M95" s="9"/>
      <c r="N95" s="9"/>
      <c r="O95" s="9"/>
      <c r="P95" s="9"/>
      <c r="Q95" s="12"/>
    </row>
    <row r="96" spans="1:79" x14ac:dyDescent="0.25">
      <c r="B96" s="141"/>
      <c r="C96" s="201" t="s">
        <v>225</v>
      </c>
      <c r="D96" s="368">
        <v>0.66600000000000004</v>
      </c>
      <c r="E96" s="9"/>
      <c r="F96" s="9"/>
      <c r="G96" s="9"/>
      <c r="H96" s="9"/>
      <c r="I96" s="9"/>
      <c r="J96" s="9"/>
      <c r="K96" s="9"/>
      <c r="L96" s="9"/>
      <c r="M96" s="9"/>
      <c r="N96" s="9"/>
      <c r="O96" s="9"/>
      <c r="P96" s="9"/>
      <c r="Q96" s="12"/>
    </row>
    <row r="97" spans="1:79" x14ac:dyDescent="0.25">
      <c r="B97" s="141"/>
      <c r="C97" s="201" t="s">
        <v>226</v>
      </c>
      <c r="D97" s="368"/>
      <c r="E97" s="9"/>
      <c r="F97" s="9"/>
      <c r="G97" s="9"/>
      <c r="H97" s="9"/>
      <c r="I97" s="9"/>
      <c r="J97" s="9"/>
      <c r="K97" s="9"/>
      <c r="L97" s="9"/>
      <c r="M97" s="9"/>
      <c r="N97" s="9"/>
      <c r="O97" s="9"/>
      <c r="P97" s="9"/>
      <c r="Q97" s="12"/>
    </row>
    <row r="98" spans="1:79" x14ac:dyDescent="0.25">
      <c r="B98" s="141"/>
      <c r="C98" s="201" t="s">
        <v>300</v>
      </c>
      <c r="D98" s="368">
        <v>0.3165</v>
      </c>
      <c r="E98" s="9"/>
      <c r="F98" s="9"/>
      <c r="G98" s="9"/>
      <c r="H98" s="9"/>
      <c r="I98" s="9"/>
      <c r="J98" s="9"/>
      <c r="K98" s="9"/>
      <c r="L98" s="9"/>
      <c r="M98" s="9"/>
      <c r="N98" s="9"/>
      <c r="O98" s="9"/>
      <c r="P98" s="9"/>
      <c r="Q98" s="12"/>
    </row>
    <row r="99" spans="1:79" x14ac:dyDescent="0.25">
      <c r="B99" s="141"/>
      <c r="C99" s="201" t="s">
        <v>301</v>
      </c>
      <c r="D99" s="368"/>
      <c r="E99" s="9"/>
      <c r="F99" s="9"/>
      <c r="G99" s="9"/>
      <c r="H99" s="9"/>
      <c r="I99" s="9"/>
      <c r="J99" s="9"/>
      <c r="K99" s="9"/>
      <c r="L99" s="9"/>
      <c r="M99" s="9"/>
      <c r="N99" s="9"/>
      <c r="O99" s="9"/>
      <c r="P99" s="9"/>
      <c r="Q99" s="12"/>
    </row>
    <row r="100" spans="1:79" s="7" customFormat="1" x14ac:dyDescent="0.25">
      <c r="A100" s="46"/>
      <c r="B100" s="141"/>
      <c r="C100" s="201" t="s">
        <v>64</v>
      </c>
      <c r="D100" s="368">
        <v>1.78E-2</v>
      </c>
      <c r="E100" s="45"/>
      <c r="F100" s="45"/>
      <c r="G100" s="45"/>
      <c r="H100" s="45"/>
      <c r="I100" s="45"/>
      <c r="J100" s="45"/>
      <c r="K100" s="45"/>
      <c r="L100" s="45"/>
      <c r="M100" s="45"/>
      <c r="N100" s="45"/>
      <c r="O100" s="45"/>
      <c r="P100" s="45"/>
      <c r="Q100" s="148"/>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row>
    <row r="101" spans="1:79" x14ac:dyDescent="0.25">
      <c r="B101" s="18"/>
      <c r="C101" s="201" t="s">
        <v>219</v>
      </c>
      <c r="D101" s="313"/>
      <c r="E101" s="45"/>
      <c r="F101" s="9"/>
      <c r="G101" s="9"/>
      <c r="H101" s="9"/>
      <c r="I101" s="9"/>
      <c r="J101" s="9"/>
      <c r="K101" s="9"/>
      <c r="L101" s="9"/>
      <c r="M101" s="9"/>
      <c r="N101" s="9"/>
      <c r="O101" s="9"/>
      <c r="P101" s="9"/>
      <c r="Q101" s="12"/>
    </row>
    <row r="102" spans="1:79" x14ac:dyDescent="0.25">
      <c r="B102" s="18"/>
      <c r="C102" s="45"/>
      <c r="D102" s="45"/>
      <c r="E102" s="45"/>
      <c r="F102" s="11"/>
      <c r="G102" s="9"/>
      <c r="H102" s="9"/>
      <c r="I102" s="9"/>
      <c r="J102" s="9"/>
      <c r="K102" s="9"/>
      <c r="L102" s="9"/>
      <c r="M102" s="9"/>
      <c r="N102" s="9"/>
      <c r="O102" s="9"/>
      <c r="P102" s="9"/>
      <c r="Q102" s="12"/>
    </row>
    <row r="103" spans="1:79" x14ac:dyDescent="0.25">
      <c r="B103" s="18"/>
      <c r="C103" s="45"/>
      <c r="D103" s="45"/>
      <c r="E103" s="45"/>
      <c r="F103" s="11"/>
      <c r="G103" s="9"/>
      <c r="H103" s="9"/>
      <c r="I103" s="9"/>
      <c r="J103" s="9"/>
      <c r="K103" s="9"/>
      <c r="L103" s="9"/>
      <c r="M103" s="9"/>
      <c r="N103" s="9"/>
      <c r="O103" s="9"/>
      <c r="P103" s="9"/>
      <c r="Q103" s="12"/>
    </row>
    <row r="104" spans="1:79" x14ac:dyDescent="0.25">
      <c r="B104" s="141" t="s">
        <v>302</v>
      </c>
      <c r="C104" s="26" t="s">
        <v>303</v>
      </c>
      <c r="D104" s="9"/>
      <c r="E104" s="9"/>
      <c r="F104" s="9"/>
      <c r="G104" s="9"/>
      <c r="H104" s="9"/>
      <c r="I104" s="9"/>
      <c r="J104" s="9"/>
      <c r="K104" s="9"/>
      <c r="L104" s="9"/>
      <c r="M104" s="9"/>
      <c r="N104" s="9"/>
      <c r="O104" s="9"/>
      <c r="P104" s="9"/>
      <c r="Q104" s="12"/>
    </row>
    <row r="105" spans="1:79" x14ac:dyDescent="0.25">
      <c r="B105" s="16"/>
      <c r="C105" s="9"/>
      <c r="D105" s="9"/>
      <c r="E105" s="9"/>
      <c r="F105" s="9"/>
      <c r="G105" s="9"/>
      <c r="H105" s="9"/>
      <c r="I105" s="9"/>
      <c r="J105" s="9"/>
      <c r="K105" s="9"/>
      <c r="L105" s="9"/>
      <c r="M105" s="9"/>
      <c r="N105" s="9"/>
      <c r="O105" s="9"/>
      <c r="P105" s="9"/>
      <c r="Q105" s="12"/>
    </row>
    <row r="106" spans="1:79" ht="38.25" x14ac:dyDescent="0.25">
      <c r="B106" s="141"/>
      <c r="C106" s="9"/>
      <c r="D106" s="224" t="s">
        <v>266</v>
      </c>
      <c r="E106" s="29"/>
      <c r="F106" s="9"/>
      <c r="G106" s="9"/>
      <c r="H106" s="9"/>
      <c r="I106" s="9"/>
      <c r="J106" s="9"/>
      <c r="K106" s="9"/>
      <c r="L106" s="9"/>
      <c r="M106" s="9"/>
      <c r="N106" s="9"/>
      <c r="O106" s="9"/>
      <c r="P106" s="9"/>
      <c r="Q106" s="12"/>
    </row>
    <row r="107" spans="1:79" x14ac:dyDescent="0.25">
      <c r="B107" s="141"/>
      <c r="C107" s="201" t="s">
        <v>304</v>
      </c>
      <c r="D107" s="368">
        <v>0.82379999999999998</v>
      </c>
      <c r="E107" s="9"/>
      <c r="F107" s="9"/>
      <c r="G107" s="9"/>
      <c r="H107" s="9"/>
      <c r="I107" s="9"/>
      <c r="J107" s="9"/>
      <c r="K107" s="9"/>
      <c r="L107" s="9"/>
      <c r="M107" s="9"/>
      <c r="N107" s="9"/>
      <c r="O107" s="9"/>
      <c r="P107" s="9"/>
      <c r="Q107" s="12"/>
    </row>
    <row r="108" spans="1:79" x14ac:dyDescent="0.25">
      <c r="B108" s="141"/>
      <c r="C108" s="201" t="s">
        <v>305</v>
      </c>
      <c r="D108" s="368">
        <v>7.7100000000000002E-2</v>
      </c>
      <c r="E108" s="9"/>
      <c r="F108" s="9"/>
      <c r="G108" s="9"/>
      <c r="H108" s="9"/>
      <c r="I108" s="9"/>
      <c r="J108" s="9"/>
      <c r="K108" s="9"/>
      <c r="L108" s="9"/>
      <c r="M108" s="9"/>
      <c r="N108" s="9"/>
      <c r="O108" s="9"/>
      <c r="P108" s="9"/>
      <c r="Q108" s="12"/>
    </row>
    <row r="109" spans="1:79" x14ac:dyDescent="0.25">
      <c r="B109" s="141"/>
      <c r="C109" s="201" t="s">
        <v>306</v>
      </c>
      <c r="D109" s="368">
        <v>5.57E-2</v>
      </c>
      <c r="E109" s="9"/>
      <c r="F109" s="9"/>
      <c r="G109" s="9"/>
      <c r="H109" s="9"/>
      <c r="I109" s="9"/>
      <c r="J109" s="9"/>
      <c r="K109" s="9"/>
      <c r="L109" s="9"/>
      <c r="M109" s="9"/>
      <c r="N109" s="9"/>
      <c r="O109" s="9"/>
      <c r="P109" s="9"/>
      <c r="Q109" s="12"/>
    </row>
    <row r="110" spans="1:79" x14ac:dyDescent="0.25">
      <c r="B110" s="141"/>
      <c r="C110" s="201" t="s">
        <v>307</v>
      </c>
      <c r="D110" s="368">
        <v>3.9800000000000002E-2</v>
      </c>
      <c r="E110" s="9"/>
      <c r="F110" s="9"/>
      <c r="G110" s="9"/>
      <c r="H110" s="9"/>
      <c r="I110" s="9"/>
      <c r="J110" s="9"/>
      <c r="K110" s="9"/>
      <c r="L110" s="9"/>
      <c r="M110" s="9"/>
      <c r="N110" s="9"/>
      <c r="O110" s="9"/>
      <c r="P110" s="9"/>
      <c r="Q110" s="12"/>
    </row>
    <row r="111" spans="1:79" x14ac:dyDescent="0.25">
      <c r="B111" s="141"/>
      <c r="C111" s="201" t="s">
        <v>64</v>
      </c>
      <c r="D111" s="368">
        <v>3.5999999999999999E-3</v>
      </c>
      <c r="E111" s="9"/>
      <c r="F111" s="9"/>
      <c r="G111" s="9"/>
      <c r="H111" s="9"/>
      <c r="I111" s="9"/>
      <c r="J111" s="9"/>
      <c r="K111" s="9"/>
      <c r="L111" s="9"/>
      <c r="M111" s="9"/>
      <c r="N111" s="9"/>
      <c r="O111" s="9"/>
      <c r="P111" s="9"/>
      <c r="Q111" s="12"/>
    </row>
    <row r="112" spans="1:79" x14ac:dyDescent="0.25">
      <c r="B112" s="141"/>
      <c r="C112" s="9"/>
      <c r="D112" s="9"/>
      <c r="E112" s="9"/>
      <c r="F112" s="9"/>
      <c r="G112" s="9"/>
      <c r="H112" s="9"/>
      <c r="I112" s="9"/>
      <c r="J112" s="9"/>
      <c r="K112" s="9"/>
      <c r="L112" s="9"/>
      <c r="M112" s="9"/>
      <c r="N112" s="9"/>
      <c r="O112" s="9"/>
      <c r="P112" s="9"/>
      <c r="Q112" s="12"/>
    </row>
    <row r="113" spans="2:17" x14ac:dyDescent="0.25">
      <c r="B113" s="141"/>
      <c r="C113" s="9"/>
      <c r="D113" s="9"/>
      <c r="E113" s="9"/>
      <c r="F113" s="9"/>
      <c r="G113" s="9"/>
      <c r="H113" s="9"/>
      <c r="I113" s="9"/>
      <c r="J113" s="9"/>
      <c r="K113" s="9"/>
      <c r="L113" s="9"/>
      <c r="M113" s="9"/>
      <c r="N113" s="9"/>
      <c r="O113" s="9"/>
      <c r="P113" s="9"/>
      <c r="Q113" s="12"/>
    </row>
    <row r="114" spans="2:17" x14ac:dyDescent="0.25">
      <c r="B114" s="141" t="s">
        <v>308</v>
      </c>
      <c r="C114" s="26" t="s">
        <v>309</v>
      </c>
      <c r="D114" s="9"/>
      <c r="E114" s="9"/>
      <c r="F114" s="9"/>
      <c r="G114" s="9"/>
      <c r="H114" s="9"/>
      <c r="I114" s="9"/>
      <c r="J114" s="9"/>
      <c r="K114" s="9"/>
      <c r="L114" s="9"/>
      <c r="M114" s="9"/>
      <c r="N114" s="9"/>
      <c r="O114" s="9"/>
      <c r="P114" s="9"/>
      <c r="Q114" s="12"/>
    </row>
    <row r="115" spans="2:17" x14ac:dyDescent="0.25">
      <c r="B115" s="141"/>
      <c r="C115" s="9"/>
      <c r="D115" s="9"/>
      <c r="E115" s="9"/>
      <c r="F115" s="9"/>
      <c r="G115" s="9"/>
      <c r="H115" s="9"/>
      <c r="I115" s="9"/>
      <c r="J115" s="9"/>
      <c r="K115" s="9"/>
      <c r="L115" s="9"/>
      <c r="M115" s="9"/>
      <c r="N115" s="9"/>
      <c r="O115" s="9"/>
      <c r="P115" s="9"/>
      <c r="Q115" s="12"/>
    </row>
    <row r="116" spans="2:17" ht="38.25" x14ac:dyDescent="0.25">
      <c r="B116" s="141"/>
      <c r="C116" s="9"/>
      <c r="D116" s="224" t="s">
        <v>266</v>
      </c>
      <c r="E116" s="29"/>
      <c r="F116" s="9"/>
      <c r="G116" s="9"/>
      <c r="H116" s="9"/>
      <c r="I116" s="9"/>
      <c r="J116" s="9"/>
      <c r="K116" s="9"/>
      <c r="L116" s="9"/>
      <c r="M116" s="9"/>
      <c r="N116" s="9"/>
      <c r="O116" s="9"/>
      <c r="P116" s="9"/>
      <c r="Q116" s="12"/>
    </row>
    <row r="117" spans="2:17" x14ac:dyDescent="0.25">
      <c r="B117" s="141"/>
      <c r="C117" s="201" t="s">
        <v>221</v>
      </c>
      <c r="D117" s="368">
        <v>0.72330000000000005</v>
      </c>
      <c r="E117" s="9"/>
      <c r="F117" s="9"/>
      <c r="G117" s="9"/>
      <c r="H117" s="9"/>
      <c r="I117" s="9"/>
      <c r="J117" s="9"/>
      <c r="K117" s="9"/>
      <c r="L117" s="9"/>
      <c r="M117" s="9"/>
      <c r="N117" s="9"/>
      <c r="O117" s="9"/>
      <c r="P117" s="9"/>
      <c r="Q117" s="12"/>
    </row>
    <row r="118" spans="2:17" x14ac:dyDescent="0.25">
      <c r="B118" s="141"/>
      <c r="C118" s="201" t="s">
        <v>222</v>
      </c>
      <c r="D118" s="368"/>
      <c r="E118" s="9"/>
      <c r="F118" s="9"/>
      <c r="G118" s="9"/>
      <c r="H118" s="9"/>
      <c r="I118" s="9"/>
      <c r="J118" s="9"/>
      <c r="K118" s="9"/>
      <c r="L118" s="9"/>
      <c r="M118" s="9"/>
      <c r="N118" s="9"/>
      <c r="O118" s="9"/>
      <c r="P118" s="9"/>
      <c r="Q118" s="12"/>
    </row>
    <row r="119" spans="2:17" x14ac:dyDescent="0.25">
      <c r="B119" s="141"/>
      <c r="C119" s="201" t="s">
        <v>223</v>
      </c>
      <c r="D119" s="368">
        <v>0.2767</v>
      </c>
      <c r="E119" s="9"/>
      <c r="F119" s="9"/>
      <c r="G119" s="9"/>
      <c r="H119" s="9"/>
      <c r="I119" s="9"/>
      <c r="J119" s="9"/>
      <c r="K119" s="9"/>
      <c r="L119" s="9"/>
      <c r="M119" s="9"/>
      <c r="N119" s="9"/>
      <c r="O119" s="9"/>
      <c r="P119" s="9"/>
      <c r="Q119" s="12"/>
    </row>
    <row r="120" spans="2:17" x14ac:dyDescent="0.25">
      <c r="B120" s="141"/>
      <c r="C120" s="201" t="s">
        <v>64</v>
      </c>
      <c r="D120" s="312"/>
      <c r="E120" s="9"/>
      <c r="F120" s="9"/>
      <c r="G120" s="9"/>
      <c r="H120" s="9"/>
      <c r="I120" s="9"/>
      <c r="J120" s="9"/>
      <c r="K120" s="9"/>
      <c r="L120" s="9"/>
      <c r="M120" s="9"/>
      <c r="N120" s="9"/>
      <c r="O120" s="9"/>
      <c r="P120" s="9"/>
      <c r="Q120" s="12"/>
    </row>
    <row r="121" spans="2:17" x14ac:dyDescent="0.25">
      <c r="B121" s="141"/>
      <c r="C121" s="201" t="s">
        <v>219</v>
      </c>
      <c r="D121" s="312"/>
      <c r="E121" s="9"/>
      <c r="F121" s="9"/>
      <c r="G121" s="9"/>
      <c r="H121" s="9"/>
      <c r="I121" s="9"/>
      <c r="J121" s="9"/>
      <c r="K121" s="9"/>
      <c r="L121" s="9"/>
      <c r="M121" s="9"/>
      <c r="N121" s="9"/>
      <c r="O121" s="9"/>
      <c r="P121" s="9"/>
      <c r="Q121" s="12"/>
    </row>
    <row r="122" spans="2:17" x14ac:dyDescent="0.25">
      <c r="B122" s="141"/>
      <c r="C122" s="9"/>
      <c r="D122" s="9"/>
      <c r="E122" s="9"/>
      <c r="F122" s="9"/>
      <c r="G122" s="9"/>
      <c r="H122" s="9"/>
      <c r="I122" s="9"/>
      <c r="J122" s="9"/>
      <c r="K122" s="9"/>
      <c r="L122" s="9"/>
      <c r="M122" s="9"/>
      <c r="N122" s="9"/>
      <c r="O122" s="9"/>
      <c r="P122" s="9"/>
      <c r="Q122" s="12"/>
    </row>
    <row r="123" spans="2:17" x14ac:dyDescent="0.25">
      <c r="B123" s="141"/>
      <c r="C123" s="9"/>
      <c r="D123" s="9"/>
      <c r="E123" s="9"/>
      <c r="F123" s="9"/>
      <c r="G123" s="9"/>
      <c r="H123" s="9"/>
      <c r="I123" s="9"/>
      <c r="J123" s="9"/>
      <c r="K123" s="9"/>
      <c r="L123" s="9"/>
      <c r="M123" s="9"/>
      <c r="N123" s="9"/>
      <c r="O123" s="9"/>
      <c r="P123" s="9"/>
      <c r="Q123" s="12"/>
    </row>
    <row r="124" spans="2:17" x14ac:dyDescent="0.25">
      <c r="B124" s="141" t="s">
        <v>310</v>
      </c>
      <c r="C124" s="26" t="s">
        <v>311</v>
      </c>
      <c r="D124" s="9"/>
      <c r="E124" s="9"/>
      <c r="F124" s="9"/>
      <c r="G124" s="9"/>
      <c r="H124" s="9"/>
      <c r="I124" s="9"/>
      <c r="J124" s="9"/>
      <c r="K124" s="9"/>
      <c r="L124" s="9"/>
      <c r="M124" s="9"/>
      <c r="N124" s="9"/>
      <c r="O124" s="9"/>
      <c r="P124" s="9"/>
      <c r="Q124" s="12"/>
    </row>
    <row r="125" spans="2:17" x14ac:dyDescent="0.25">
      <c r="B125" s="16"/>
      <c r="C125" s="26"/>
      <c r="D125" s="9"/>
      <c r="E125" s="9"/>
      <c r="F125" s="9"/>
      <c r="G125" s="9"/>
      <c r="H125" s="9"/>
      <c r="I125" s="9"/>
      <c r="J125" s="9"/>
      <c r="K125" s="9"/>
      <c r="L125" s="9"/>
      <c r="M125" s="9"/>
      <c r="N125" s="9"/>
      <c r="O125" s="9"/>
      <c r="P125" s="9"/>
      <c r="Q125" s="12"/>
    </row>
    <row r="126" spans="2:17" x14ac:dyDescent="0.25">
      <c r="B126" s="141"/>
      <c r="C126" s="500" t="s">
        <v>312</v>
      </c>
      <c r="D126" s="501"/>
      <c r="E126" s="295">
        <v>5177</v>
      </c>
      <c r="F126" s="9"/>
      <c r="G126" s="9"/>
      <c r="H126" s="9"/>
      <c r="I126" s="24"/>
      <c r="J126" s="9"/>
      <c r="K126" s="9"/>
      <c r="L126" s="9"/>
      <c r="M126" s="9"/>
      <c r="N126" s="9"/>
      <c r="O126" s="9"/>
      <c r="P126" s="9"/>
      <c r="Q126" s="12"/>
    </row>
    <row r="127" spans="2:17" x14ac:dyDescent="0.25">
      <c r="B127" s="166"/>
      <c r="C127" s="500" t="s">
        <v>238</v>
      </c>
      <c r="D127" s="501"/>
      <c r="E127" s="296">
        <v>6456314</v>
      </c>
      <c r="F127" s="9"/>
      <c r="G127" s="9"/>
      <c r="H127" s="9"/>
      <c r="I127" s="9"/>
      <c r="J127" s="9"/>
      <c r="K127" s="9"/>
      <c r="L127" s="9"/>
      <c r="M127" s="9"/>
      <c r="N127" s="9"/>
      <c r="O127" s="9"/>
      <c r="P127" s="9"/>
      <c r="Q127" s="12"/>
    </row>
    <row r="128" spans="2:17" x14ac:dyDescent="0.25">
      <c r="B128" s="166"/>
      <c r="C128" s="8"/>
      <c r="D128" s="27"/>
      <c r="E128" s="27"/>
      <c r="F128" s="22"/>
      <c r="G128" s="9"/>
      <c r="H128" s="9"/>
      <c r="I128" s="9"/>
      <c r="J128" s="9"/>
      <c r="K128" s="9"/>
      <c r="L128" s="9"/>
      <c r="M128" s="9"/>
      <c r="N128" s="9"/>
      <c r="O128" s="9"/>
      <c r="P128" s="9"/>
      <c r="Q128" s="12"/>
    </row>
    <row r="129" spans="1:79" s="7" customFormat="1" ht="26.25" x14ac:dyDescent="0.25">
      <c r="A129" s="46"/>
      <c r="B129" s="18"/>
      <c r="C129" s="8"/>
      <c r="D129" s="27"/>
      <c r="E129" s="366" t="s">
        <v>239</v>
      </c>
      <c r="F129" s="22"/>
      <c r="G129" s="22"/>
      <c r="H129" s="22"/>
      <c r="I129" s="45"/>
      <c r="J129" s="45"/>
      <c r="K129" s="45"/>
      <c r="L129" s="45"/>
      <c r="M129" s="45"/>
      <c r="N129" s="45"/>
      <c r="O129" s="45"/>
      <c r="P129" s="45"/>
      <c r="Q129" s="148"/>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row>
    <row r="130" spans="1:79" x14ac:dyDescent="0.25">
      <c r="B130" s="166"/>
      <c r="C130" s="500" t="s">
        <v>240</v>
      </c>
      <c r="D130" s="502"/>
      <c r="E130" s="369">
        <v>7.0999999999999994E-2</v>
      </c>
      <c r="F130" s="37"/>
      <c r="G130" s="9"/>
      <c r="H130" s="9"/>
      <c r="I130" s="9"/>
      <c r="J130" s="9"/>
      <c r="K130" s="9"/>
      <c r="L130" s="9"/>
      <c r="M130" s="9"/>
      <c r="N130" s="9"/>
      <c r="O130" s="9"/>
      <c r="P130" s="9"/>
      <c r="Q130" s="12"/>
    </row>
    <row r="131" spans="1:79" x14ac:dyDescent="0.25">
      <c r="B131" s="166"/>
      <c r="C131" s="500" t="s">
        <v>241</v>
      </c>
      <c r="D131" s="502"/>
      <c r="E131" s="369">
        <v>9.5000000000000001E-2</v>
      </c>
      <c r="F131" s="37"/>
      <c r="G131" s="9"/>
      <c r="H131" s="9"/>
      <c r="I131" s="9"/>
      <c r="J131" s="9"/>
      <c r="K131" s="9"/>
      <c r="L131" s="9"/>
      <c r="M131" s="9"/>
      <c r="N131" s="9"/>
      <c r="O131" s="9"/>
      <c r="P131" s="9"/>
      <c r="Q131" s="12"/>
    </row>
    <row r="132" spans="1:79" x14ac:dyDescent="0.25">
      <c r="B132" s="166"/>
      <c r="C132" s="9"/>
      <c r="D132" s="9"/>
      <c r="E132" s="9"/>
      <c r="F132" s="9"/>
      <c r="G132" s="9"/>
      <c r="H132" s="9"/>
      <c r="I132" s="9"/>
      <c r="J132" s="9"/>
      <c r="K132" s="9"/>
      <c r="L132" s="9"/>
      <c r="M132" s="9"/>
      <c r="N132" s="9"/>
      <c r="O132" s="9"/>
      <c r="P132" s="9"/>
      <c r="Q132" s="12"/>
    </row>
    <row r="133" spans="1:79" x14ac:dyDescent="0.25">
      <c r="B133" s="166"/>
      <c r="C133" s="9"/>
      <c r="D133" s="9"/>
      <c r="E133" s="9"/>
      <c r="F133" s="9"/>
      <c r="G133" s="9"/>
      <c r="H133" s="9"/>
      <c r="I133" s="9"/>
      <c r="J133" s="9"/>
      <c r="K133" s="9"/>
      <c r="L133" s="9"/>
      <c r="M133" s="9"/>
      <c r="N133" s="9"/>
      <c r="O133" s="9"/>
      <c r="P133" s="9"/>
      <c r="Q133" s="12"/>
    </row>
    <row r="134" spans="1:79" ht="39" thickBot="1" x14ac:dyDescent="0.3">
      <c r="B134" s="166"/>
      <c r="C134" s="32" t="s">
        <v>440</v>
      </c>
      <c r="D134" s="230" t="s">
        <v>237</v>
      </c>
      <c r="E134" s="230" t="s">
        <v>73</v>
      </c>
      <c r="F134" s="230" t="s">
        <v>244</v>
      </c>
      <c r="G134" s="9"/>
      <c r="H134" s="9"/>
      <c r="I134" s="9"/>
      <c r="J134" s="9"/>
      <c r="K134" s="9"/>
      <c r="L134" s="9"/>
      <c r="M134" s="9"/>
      <c r="N134" s="9"/>
      <c r="O134" s="9"/>
      <c r="P134" s="9"/>
      <c r="Q134" s="12"/>
    </row>
    <row r="135" spans="1:79" x14ac:dyDescent="0.25">
      <c r="B135" s="166"/>
      <c r="C135" s="382" t="s">
        <v>313</v>
      </c>
      <c r="D135" s="400">
        <v>5150</v>
      </c>
      <c r="E135" s="340">
        <v>895.822</v>
      </c>
      <c r="F135" s="335">
        <v>1.0200000000000001E-2</v>
      </c>
      <c r="G135" s="9"/>
      <c r="H135" s="9"/>
      <c r="I135" s="9"/>
      <c r="J135" s="9"/>
      <c r="K135" s="9"/>
      <c r="L135" s="9"/>
      <c r="M135" s="9"/>
      <c r="N135" s="9"/>
      <c r="O135" s="9"/>
      <c r="P135" s="9"/>
      <c r="Q135" s="12"/>
    </row>
    <row r="136" spans="1:79" x14ac:dyDescent="0.25">
      <c r="B136" s="166"/>
      <c r="C136" s="382" t="s">
        <v>314</v>
      </c>
      <c r="D136" s="401">
        <v>2141</v>
      </c>
      <c r="E136" s="340">
        <v>1562.9970000000001</v>
      </c>
      <c r="F136" s="335">
        <v>1.78E-2</v>
      </c>
      <c r="G136" s="9"/>
      <c r="H136" s="9"/>
      <c r="I136" s="9"/>
      <c r="J136" s="9"/>
      <c r="K136" s="9"/>
      <c r="L136" s="9"/>
      <c r="M136" s="9"/>
      <c r="N136" s="9"/>
      <c r="O136" s="9"/>
      <c r="P136" s="9"/>
      <c r="Q136" s="12"/>
    </row>
    <row r="137" spans="1:79" x14ac:dyDescent="0.25">
      <c r="B137" s="166"/>
      <c r="C137" s="382" t="s">
        <v>315</v>
      </c>
      <c r="D137" s="401">
        <v>3357</v>
      </c>
      <c r="E137" s="340">
        <v>7737.2560000000003</v>
      </c>
      <c r="F137" s="335">
        <v>8.8300000000000003E-2</v>
      </c>
      <c r="G137" s="9"/>
      <c r="H137" s="9"/>
      <c r="I137" s="9"/>
      <c r="J137" s="9"/>
      <c r="K137" s="9"/>
      <c r="L137" s="9"/>
      <c r="M137" s="9"/>
      <c r="N137" s="9"/>
      <c r="O137" s="9"/>
      <c r="P137" s="9"/>
      <c r="Q137" s="12"/>
    </row>
    <row r="138" spans="1:79" x14ac:dyDescent="0.25">
      <c r="B138" s="166"/>
      <c r="C138" s="382" t="s">
        <v>316</v>
      </c>
      <c r="D138" s="401">
        <v>507</v>
      </c>
      <c r="E138" s="340">
        <v>3571.7440000000001</v>
      </c>
      <c r="F138" s="335">
        <v>4.0300000000000002E-2</v>
      </c>
      <c r="G138" s="9"/>
      <c r="H138" s="9"/>
      <c r="I138" s="9"/>
      <c r="J138" s="9"/>
      <c r="K138" s="9"/>
      <c r="L138" s="9"/>
      <c r="M138" s="9"/>
      <c r="N138" s="9"/>
      <c r="O138" s="9"/>
      <c r="P138" s="9"/>
      <c r="Q138" s="12"/>
    </row>
    <row r="139" spans="1:79" x14ac:dyDescent="0.25">
      <c r="B139" s="166"/>
      <c r="C139" s="382" t="s">
        <v>317</v>
      </c>
      <c r="D139" s="401">
        <v>344</v>
      </c>
      <c r="E139" s="340">
        <v>6911.3680000000004</v>
      </c>
      <c r="F139" s="335">
        <v>7.8899999999999998E-2</v>
      </c>
      <c r="G139" s="9"/>
      <c r="H139" s="9"/>
      <c r="I139" s="9"/>
      <c r="J139" s="9"/>
      <c r="K139" s="9"/>
      <c r="L139" s="9"/>
      <c r="M139" s="9"/>
      <c r="N139" s="9"/>
      <c r="O139" s="9"/>
      <c r="P139" s="9"/>
      <c r="Q139" s="12"/>
    </row>
    <row r="140" spans="1:79" x14ac:dyDescent="0.25">
      <c r="B140" s="166"/>
      <c r="C140" s="382" t="s">
        <v>318</v>
      </c>
      <c r="D140" s="401">
        <v>50</v>
      </c>
      <c r="E140" s="340">
        <v>3581.2840000000001</v>
      </c>
      <c r="F140" s="335">
        <v>4.0899999999999999E-2</v>
      </c>
      <c r="G140" s="9"/>
      <c r="H140" s="9"/>
      <c r="I140" s="9"/>
      <c r="J140" s="9"/>
      <c r="K140" s="9"/>
      <c r="L140" s="9"/>
      <c r="M140" s="9"/>
      <c r="N140" s="9"/>
      <c r="O140" s="9"/>
      <c r="P140" s="9"/>
      <c r="Q140" s="12"/>
    </row>
    <row r="141" spans="1:79" x14ac:dyDescent="0.25">
      <c r="B141" s="166"/>
      <c r="C141" s="382" t="s">
        <v>319</v>
      </c>
      <c r="D141" s="402">
        <v>40</v>
      </c>
      <c r="E141" s="341">
        <v>9163.8680000000004</v>
      </c>
      <c r="F141" s="335">
        <v>0.1046</v>
      </c>
      <c r="G141" s="9"/>
      <c r="H141" s="9"/>
      <c r="I141" s="9"/>
      <c r="J141" s="9"/>
      <c r="K141" s="9"/>
      <c r="L141" s="9"/>
      <c r="M141" s="9"/>
      <c r="N141" s="9"/>
      <c r="O141" s="9"/>
      <c r="P141" s="9"/>
      <c r="Q141" s="12"/>
    </row>
    <row r="142" spans="1:79" x14ac:dyDescent="0.25">
      <c r="B142" s="166"/>
      <c r="C142" s="383" t="s">
        <v>80</v>
      </c>
      <c r="D142" s="231">
        <f>SUM(D135:D141)</f>
        <v>11589</v>
      </c>
      <c r="E142" s="231">
        <f>SUM(E135:E141)</f>
        <v>33424.339</v>
      </c>
      <c r="F142" s="349">
        <f>SUM(F135:F141)</f>
        <v>0.38100000000000001</v>
      </c>
      <c r="G142" s="9"/>
      <c r="H142" s="9"/>
      <c r="I142" s="9"/>
      <c r="J142" s="9"/>
      <c r="K142" s="9"/>
      <c r="L142" s="9"/>
      <c r="M142" s="9"/>
      <c r="N142" s="9"/>
      <c r="O142" s="9"/>
      <c r="P142" s="9"/>
      <c r="Q142" s="12"/>
    </row>
    <row r="143" spans="1:79" x14ac:dyDescent="0.25">
      <c r="B143" s="166"/>
      <c r="C143" s="9"/>
      <c r="D143" s="9"/>
      <c r="E143" s="9"/>
      <c r="F143" s="9"/>
      <c r="G143" s="9"/>
      <c r="H143" s="9"/>
      <c r="I143" s="9"/>
      <c r="J143" s="9"/>
      <c r="K143" s="9"/>
      <c r="L143" s="9"/>
      <c r="M143" s="9"/>
      <c r="N143" s="9"/>
      <c r="O143" s="9"/>
      <c r="P143" s="9"/>
      <c r="Q143" s="12"/>
    </row>
    <row r="144" spans="1:79" x14ac:dyDescent="0.25">
      <c r="B144" s="16"/>
      <c r="C144" s="9"/>
      <c r="D144" s="9"/>
      <c r="E144" s="9"/>
      <c r="F144" s="9"/>
      <c r="G144" s="9"/>
      <c r="H144" s="9"/>
      <c r="I144" s="9"/>
      <c r="J144" s="9"/>
      <c r="K144" s="9"/>
      <c r="L144" s="9"/>
      <c r="M144" s="9"/>
      <c r="N144" s="9"/>
      <c r="O144" s="9"/>
      <c r="P144" s="9"/>
      <c r="Q144" s="12"/>
    </row>
    <row r="145" spans="1:79" x14ac:dyDescent="0.25">
      <c r="B145" s="16" t="s">
        <v>320</v>
      </c>
      <c r="C145" s="26" t="s">
        <v>321</v>
      </c>
      <c r="D145" s="9"/>
      <c r="E145" s="9"/>
      <c r="F145" s="9"/>
      <c r="G145" s="9"/>
      <c r="H145" s="9"/>
      <c r="I145" s="9"/>
      <c r="J145" s="9"/>
      <c r="K145" s="9"/>
      <c r="L145" s="9"/>
      <c r="M145" s="9"/>
      <c r="N145" s="9"/>
      <c r="O145" s="9"/>
      <c r="P145" s="9"/>
      <c r="Q145" s="12"/>
    </row>
    <row r="146" spans="1:79" x14ac:dyDescent="0.25">
      <c r="B146" s="16"/>
      <c r="C146" s="9"/>
      <c r="D146" s="9"/>
      <c r="E146" s="9"/>
      <c r="F146" s="9"/>
      <c r="G146" s="9"/>
      <c r="H146" s="9"/>
      <c r="I146" s="9"/>
      <c r="J146" s="9"/>
      <c r="K146" s="9"/>
      <c r="L146" s="9"/>
      <c r="M146" s="9"/>
      <c r="N146" s="9"/>
      <c r="O146" s="9"/>
      <c r="P146" s="9"/>
      <c r="Q146" s="12"/>
    </row>
    <row r="147" spans="1:79" x14ac:dyDescent="0.25">
      <c r="B147" s="16"/>
      <c r="C147" s="9"/>
      <c r="D147" s="9"/>
      <c r="E147" s="9"/>
      <c r="F147" s="9"/>
      <c r="G147" s="9"/>
      <c r="H147" s="9"/>
      <c r="I147" s="9"/>
      <c r="J147" s="9"/>
      <c r="K147" s="9"/>
      <c r="L147" s="9"/>
      <c r="M147" s="9"/>
      <c r="N147" s="9"/>
      <c r="O147" s="9"/>
      <c r="P147" s="9"/>
      <c r="Q147" s="12"/>
    </row>
    <row r="148" spans="1:79" x14ac:dyDescent="0.25">
      <c r="B148" s="16"/>
      <c r="C148" s="9"/>
      <c r="D148" s="297" t="s">
        <v>80</v>
      </c>
      <c r="E148" s="297" t="s">
        <v>427</v>
      </c>
      <c r="F148" s="297" t="s">
        <v>428</v>
      </c>
      <c r="G148" s="9"/>
      <c r="H148" s="9"/>
      <c r="I148" s="9"/>
      <c r="J148" s="9"/>
      <c r="K148" s="9"/>
      <c r="L148" s="9"/>
      <c r="M148" s="9"/>
      <c r="N148" s="9"/>
      <c r="O148" s="9"/>
      <c r="P148" s="9"/>
      <c r="Q148" s="12"/>
    </row>
    <row r="149" spans="1:79" x14ac:dyDescent="0.25">
      <c r="B149" s="16"/>
      <c r="C149" s="298" t="s">
        <v>73</v>
      </c>
      <c r="D149" s="260">
        <f>E149+F149</f>
        <v>0</v>
      </c>
      <c r="E149" s="260">
        <v>0</v>
      </c>
      <c r="F149" s="19">
        <f>SUM(E155:E167)</f>
        <v>0</v>
      </c>
      <c r="G149" s="9"/>
      <c r="H149" s="9"/>
      <c r="I149" s="9"/>
      <c r="J149" s="9"/>
      <c r="K149" s="9"/>
      <c r="L149" s="9"/>
      <c r="M149" s="9"/>
      <c r="N149" s="9"/>
      <c r="O149" s="9"/>
      <c r="P149" s="9"/>
      <c r="Q149" s="12"/>
    </row>
    <row r="150" spans="1:79" x14ac:dyDescent="0.25">
      <c r="B150" s="16"/>
      <c r="C150" s="8"/>
      <c r="D150" s="45"/>
      <c r="E150" s="45"/>
      <c r="F150" s="11"/>
      <c r="G150" s="45"/>
      <c r="H150" s="9"/>
      <c r="I150" s="9"/>
      <c r="J150" s="9"/>
      <c r="K150" s="9"/>
      <c r="L150" s="9"/>
      <c r="M150" s="9"/>
      <c r="N150" s="9"/>
      <c r="O150" s="9"/>
      <c r="P150" s="9"/>
      <c r="Q150" s="12"/>
    </row>
    <row r="151" spans="1:79" x14ac:dyDescent="0.25">
      <c r="B151" s="141"/>
      <c r="C151" s="21"/>
      <c r="D151" s="9"/>
      <c r="E151" s="9"/>
      <c r="F151" s="9"/>
      <c r="G151" s="24"/>
      <c r="H151" s="9"/>
      <c r="I151" s="9"/>
      <c r="J151" s="9"/>
      <c r="K151" s="9"/>
      <c r="L151" s="9"/>
      <c r="M151" s="9"/>
      <c r="N151" s="9"/>
      <c r="O151" s="9"/>
      <c r="P151" s="9"/>
      <c r="Q151" s="12"/>
    </row>
    <row r="152" spans="1:79" s="6" customFormat="1" x14ac:dyDescent="0.25">
      <c r="A152" s="45"/>
      <c r="B152" s="18"/>
      <c r="C152" s="478" t="s">
        <v>322</v>
      </c>
      <c r="D152" s="479"/>
      <c r="E152" s="479"/>
      <c r="F152" s="479"/>
      <c r="G152" s="479"/>
      <c r="H152" s="479"/>
      <c r="I152" s="479"/>
      <c r="J152" s="479"/>
      <c r="K152" s="479"/>
      <c r="L152" s="479"/>
      <c r="M152" s="479"/>
      <c r="N152" s="480"/>
      <c r="O152" s="45"/>
      <c r="P152" s="45"/>
      <c r="Q152" s="148"/>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45"/>
      <c r="CA152" s="45"/>
    </row>
    <row r="153" spans="1:79" ht="26.25" customHeight="1" x14ac:dyDescent="0.25">
      <c r="B153" s="141"/>
      <c r="C153" s="454" t="s">
        <v>255</v>
      </c>
      <c r="D153" s="454" t="s">
        <v>256</v>
      </c>
      <c r="E153" s="481" t="s">
        <v>257</v>
      </c>
      <c r="F153" s="483" t="s">
        <v>15</v>
      </c>
      <c r="G153" s="484"/>
      <c r="H153" s="485"/>
      <c r="I153" s="481" t="s">
        <v>258</v>
      </c>
      <c r="J153" s="481" t="s">
        <v>259</v>
      </c>
      <c r="K153" s="503" t="s">
        <v>260</v>
      </c>
      <c r="L153" s="504"/>
      <c r="M153" s="504"/>
      <c r="N153" s="505"/>
      <c r="O153" s="9"/>
      <c r="P153" s="9"/>
      <c r="Q153" s="12"/>
    </row>
    <row r="154" spans="1:79" x14ac:dyDescent="0.25">
      <c r="B154" s="141"/>
      <c r="C154" s="455"/>
      <c r="D154" s="455"/>
      <c r="E154" s="482"/>
      <c r="F154" s="161" t="s">
        <v>19</v>
      </c>
      <c r="G154" s="161" t="s">
        <v>22</v>
      </c>
      <c r="H154" s="161" t="s">
        <v>24</v>
      </c>
      <c r="I154" s="482"/>
      <c r="J154" s="482"/>
      <c r="K154" s="506"/>
      <c r="L154" s="507"/>
      <c r="M154" s="507"/>
      <c r="N154" s="508"/>
      <c r="O154" s="9"/>
      <c r="P154" s="9"/>
      <c r="Q154" s="12"/>
    </row>
    <row r="155" spans="1:79" x14ac:dyDescent="0.25">
      <c r="B155" s="141"/>
      <c r="C155" s="180"/>
      <c r="D155" s="38"/>
      <c r="E155" s="181"/>
      <c r="F155" s="181"/>
      <c r="G155" s="181"/>
      <c r="H155" s="181"/>
      <c r="I155" s="38"/>
      <c r="J155" s="34"/>
      <c r="K155" s="486"/>
      <c r="L155" s="487"/>
      <c r="M155" s="487"/>
      <c r="N155" s="487"/>
      <c r="O155" s="9"/>
      <c r="P155" s="9"/>
      <c r="Q155" s="12"/>
    </row>
    <row r="156" spans="1:79" x14ac:dyDescent="0.25">
      <c r="B156" s="141"/>
      <c r="C156" s="180"/>
      <c r="D156" s="39"/>
      <c r="E156" s="181"/>
      <c r="F156" s="181"/>
      <c r="G156" s="181"/>
      <c r="H156" s="181"/>
      <c r="I156" s="39"/>
      <c r="J156" s="182"/>
      <c r="K156" s="488"/>
      <c r="L156" s="487"/>
      <c r="M156" s="487"/>
      <c r="N156" s="487"/>
      <c r="O156" s="9"/>
      <c r="P156" s="9"/>
      <c r="Q156" s="12"/>
    </row>
    <row r="157" spans="1:79" x14ac:dyDescent="0.25">
      <c r="B157" s="141"/>
      <c r="C157" s="180"/>
      <c r="D157" s="38"/>
      <c r="E157" s="181"/>
      <c r="F157" s="181"/>
      <c r="G157" s="181"/>
      <c r="H157" s="181"/>
      <c r="I157" s="38"/>
      <c r="J157" s="34"/>
      <c r="K157" s="486"/>
      <c r="L157" s="487"/>
      <c r="M157" s="487"/>
      <c r="N157" s="487"/>
      <c r="O157" s="9"/>
      <c r="P157" s="9"/>
      <c r="Q157" s="12"/>
    </row>
    <row r="158" spans="1:79" x14ac:dyDescent="0.25">
      <c r="B158" s="141"/>
      <c r="C158" s="180"/>
      <c r="D158" s="38"/>
      <c r="E158" s="181"/>
      <c r="F158" s="181"/>
      <c r="G158" s="181"/>
      <c r="H158" s="181"/>
      <c r="I158" s="38"/>
      <c r="J158" s="34"/>
      <c r="K158" s="486"/>
      <c r="L158" s="487"/>
      <c r="M158" s="487"/>
      <c r="N158" s="487"/>
      <c r="O158" s="9"/>
      <c r="P158" s="9"/>
      <c r="Q158" s="12"/>
    </row>
    <row r="159" spans="1:79" x14ac:dyDescent="0.25">
      <c r="B159" s="141"/>
      <c r="C159" s="180"/>
      <c r="D159" s="38"/>
      <c r="E159" s="181"/>
      <c r="F159" s="181"/>
      <c r="G159" s="181"/>
      <c r="H159" s="181"/>
      <c r="I159" s="38"/>
      <c r="J159" s="34"/>
      <c r="K159" s="486"/>
      <c r="L159" s="487"/>
      <c r="M159" s="487"/>
      <c r="N159" s="487"/>
      <c r="O159" s="9"/>
      <c r="P159" s="9"/>
      <c r="Q159" s="12"/>
    </row>
    <row r="160" spans="1:79" x14ac:dyDescent="0.25">
      <c r="B160" s="141"/>
      <c r="C160" s="180"/>
      <c r="D160" s="38"/>
      <c r="E160" s="181"/>
      <c r="F160" s="181"/>
      <c r="G160" s="181"/>
      <c r="H160" s="181"/>
      <c r="I160" s="38"/>
      <c r="J160" s="34"/>
      <c r="K160" s="486"/>
      <c r="L160" s="487"/>
      <c r="M160" s="487"/>
      <c r="N160" s="487"/>
      <c r="O160" s="9"/>
      <c r="P160" s="9"/>
      <c r="Q160" s="12"/>
    </row>
    <row r="161" spans="2:17" x14ac:dyDescent="0.25">
      <c r="B161" s="141"/>
      <c r="C161" s="180"/>
      <c r="D161" s="38"/>
      <c r="E161" s="181"/>
      <c r="F161" s="181"/>
      <c r="G161" s="181"/>
      <c r="H161" s="181"/>
      <c r="I161" s="38"/>
      <c r="J161" s="34"/>
      <c r="K161" s="486"/>
      <c r="L161" s="487"/>
      <c r="M161" s="487"/>
      <c r="N161" s="487"/>
      <c r="O161" s="9"/>
      <c r="P161" s="9"/>
      <c r="Q161" s="12"/>
    </row>
    <row r="162" spans="2:17" x14ac:dyDescent="0.25">
      <c r="B162" s="141"/>
      <c r="C162" s="180"/>
      <c r="D162" s="38"/>
      <c r="E162" s="181"/>
      <c r="F162" s="181"/>
      <c r="G162" s="181"/>
      <c r="H162" s="181"/>
      <c r="I162" s="38"/>
      <c r="J162" s="34"/>
      <c r="K162" s="486"/>
      <c r="L162" s="487"/>
      <c r="M162" s="487"/>
      <c r="N162" s="487"/>
      <c r="O162" s="9"/>
      <c r="P162" s="9"/>
      <c r="Q162" s="12"/>
    </row>
    <row r="163" spans="2:17" x14ac:dyDescent="0.25">
      <c r="B163" s="141"/>
      <c r="C163" s="180"/>
      <c r="D163" s="38"/>
      <c r="E163" s="181"/>
      <c r="F163" s="181"/>
      <c r="G163" s="181"/>
      <c r="H163" s="181"/>
      <c r="I163" s="38"/>
      <c r="J163" s="34"/>
      <c r="K163" s="486"/>
      <c r="L163" s="487"/>
      <c r="M163" s="487"/>
      <c r="N163" s="487"/>
      <c r="O163" s="9"/>
      <c r="P163" s="9"/>
      <c r="Q163" s="12"/>
    </row>
    <row r="164" spans="2:17" x14ac:dyDescent="0.25">
      <c r="B164" s="141"/>
      <c r="C164" s="180"/>
      <c r="D164" s="38"/>
      <c r="E164" s="181"/>
      <c r="F164" s="181"/>
      <c r="G164" s="181"/>
      <c r="H164" s="181"/>
      <c r="I164" s="38"/>
      <c r="J164" s="34"/>
      <c r="K164" s="486"/>
      <c r="L164" s="487"/>
      <c r="M164" s="487"/>
      <c r="N164" s="487"/>
      <c r="O164" s="9"/>
      <c r="P164" s="9"/>
      <c r="Q164" s="12"/>
    </row>
    <row r="165" spans="2:17" x14ac:dyDescent="0.25">
      <c r="B165" s="141"/>
      <c r="C165" s="180"/>
      <c r="D165" s="38"/>
      <c r="E165" s="181"/>
      <c r="F165" s="181"/>
      <c r="G165" s="181"/>
      <c r="H165" s="181"/>
      <c r="I165" s="38"/>
      <c r="J165" s="34"/>
      <c r="K165" s="486"/>
      <c r="L165" s="487"/>
      <c r="M165" s="487"/>
      <c r="N165" s="487"/>
      <c r="O165" s="9"/>
      <c r="P165" s="9"/>
      <c r="Q165" s="12"/>
    </row>
    <row r="166" spans="2:17" x14ac:dyDescent="0.25">
      <c r="B166" s="141"/>
      <c r="C166" s="180"/>
      <c r="D166" s="38"/>
      <c r="E166" s="181"/>
      <c r="F166" s="181"/>
      <c r="G166" s="181"/>
      <c r="H166" s="181"/>
      <c r="I166" s="38"/>
      <c r="J166" s="34"/>
      <c r="K166" s="486"/>
      <c r="L166" s="487"/>
      <c r="M166" s="487"/>
      <c r="N166" s="487"/>
      <c r="O166" s="9"/>
      <c r="P166" s="9"/>
      <c r="Q166" s="12"/>
    </row>
    <row r="167" spans="2:17" x14ac:dyDescent="0.25">
      <c r="B167" s="141"/>
      <c r="C167" s="180"/>
      <c r="D167" s="38"/>
      <c r="E167" s="181"/>
      <c r="F167" s="181"/>
      <c r="G167" s="181"/>
      <c r="H167" s="181"/>
      <c r="I167" s="38"/>
      <c r="J167" s="34"/>
      <c r="K167" s="486"/>
      <c r="L167" s="487"/>
      <c r="M167" s="487"/>
      <c r="N167" s="487"/>
      <c r="O167" s="9"/>
      <c r="P167" s="9"/>
      <c r="Q167" s="12"/>
    </row>
    <row r="168" spans="2:17" x14ac:dyDescent="0.25">
      <c r="B168" s="141"/>
      <c r="C168" s="183"/>
      <c r="D168" s="183"/>
      <c r="E168" s="183"/>
      <c r="F168" s="183"/>
      <c r="G168" s="183"/>
      <c r="H168" s="183"/>
      <c r="I168" s="183"/>
      <c r="J168" s="183"/>
      <c r="K168" s="495"/>
      <c r="L168" s="487"/>
      <c r="M168" s="487"/>
      <c r="N168" s="487"/>
      <c r="O168" s="9"/>
      <c r="P168" s="9"/>
      <c r="Q168" s="12"/>
    </row>
    <row r="169" spans="2:17" ht="15.75" thickBot="1" x14ac:dyDescent="0.3">
      <c r="B169" s="150"/>
      <c r="C169" s="4"/>
      <c r="D169" s="4"/>
      <c r="E169" s="4"/>
      <c r="F169" s="4"/>
      <c r="G169" s="4"/>
      <c r="H169" s="4"/>
      <c r="I169" s="4"/>
      <c r="J169" s="4"/>
      <c r="K169" s="4"/>
      <c r="L169" s="4"/>
      <c r="M169" s="4"/>
      <c r="N169" s="4"/>
      <c r="O169" s="4"/>
      <c r="P169" s="4"/>
      <c r="Q169" s="5"/>
    </row>
  </sheetData>
  <sheetProtection password="EE25" sheet="1" objects="1" scenarios="1"/>
  <mergeCells count="58">
    <mergeCell ref="E153:E154"/>
    <mergeCell ref="I153:I154"/>
    <mergeCell ref="J153:J154"/>
    <mergeCell ref="F153:H153"/>
    <mergeCell ref="C126:D126"/>
    <mergeCell ref="C127:D127"/>
    <mergeCell ref="C130:D130"/>
    <mergeCell ref="C131:D131"/>
    <mergeCell ref="C153:C154"/>
    <mergeCell ref="D153:D154"/>
    <mergeCell ref="C152:N152"/>
    <mergeCell ref="K153:N154"/>
    <mergeCell ref="C85:D85"/>
    <mergeCell ref="C86:D86"/>
    <mergeCell ref="C87:D87"/>
    <mergeCell ref="C88:D88"/>
    <mergeCell ref="C89:D89"/>
    <mergeCell ref="C80:D80"/>
    <mergeCell ref="C81:D81"/>
    <mergeCell ref="C82:D82"/>
    <mergeCell ref="C67:D67"/>
    <mergeCell ref="C68:D68"/>
    <mergeCell ref="C69:D69"/>
    <mergeCell ref="C70:D70"/>
    <mergeCell ref="C71:D71"/>
    <mergeCell ref="C72:D72"/>
    <mergeCell ref="K165:N165"/>
    <mergeCell ref="K166:N166"/>
    <mergeCell ref="K167:N167"/>
    <mergeCell ref="K168:N168"/>
    <mergeCell ref="D4:F4"/>
    <mergeCell ref="C41:D41"/>
    <mergeCell ref="C28:C37"/>
    <mergeCell ref="C61:D61"/>
    <mergeCell ref="C90:D90"/>
    <mergeCell ref="C66:D66"/>
    <mergeCell ref="K159:N159"/>
    <mergeCell ref="K160:N160"/>
    <mergeCell ref="K161:N161"/>
    <mergeCell ref="K162:N162"/>
    <mergeCell ref="K163:N163"/>
    <mergeCell ref="K164:N164"/>
    <mergeCell ref="K155:N155"/>
    <mergeCell ref="K156:N156"/>
    <mergeCell ref="K157:N157"/>
    <mergeCell ref="K158:N158"/>
    <mergeCell ref="C39:C40"/>
    <mergeCell ref="C59:C60"/>
    <mergeCell ref="C83:D83"/>
    <mergeCell ref="C84:D84"/>
    <mergeCell ref="C73:D73"/>
    <mergeCell ref="C74:D74"/>
    <mergeCell ref="C75:D75"/>
    <mergeCell ref="C76:D76"/>
    <mergeCell ref="C77:D77"/>
    <mergeCell ref="C78:D78"/>
    <mergeCell ref="C48:C57"/>
    <mergeCell ref="C79:D79"/>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4" max="16" man="1"/>
    <brk id="9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8" tint="-0.249977111117893"/>
    <pageSetUpPr fitToPage="1"/>
  </sheetPr>
  <dimension ref="A1:DK78"/>
  <sheetViews>
    <sheetView showGridLines="0" topLeftCell="A25" workbookViewId="0">
      <selection activeCell="B2" sqref="B2:N35"/>
    </sheetView>
  </sheetViews>
  <sheetFormatPr baseColWidth="10" defaultColWidth="11.42578125" defaultRowHeight="15" x14ac:dyDescent="0.25"/>
  <cols>
    <col min="1" max="1" width="5.85546875" style="46" customWidth="1"/>
    <col min="2" max="2" width="5.5703125" customWidth="1"/>
    <col min="3" max="3" width="18.42578125" customWidth="1"/>
    <col min="4" max="4" width="16.42578125" customWidth="1"/>
    <col min="9" max="9" width="20.28515625" customWidth="1"/>
    <col min="10" max="115" width="11.42578125" style="46"/>
  </cols>
  <sheetData>
    <row r="1" spans="1:115" s="43" customFormat="1" ht="15.75" thickBot="1" x14ac:dyDescent="0.3">
      <c r="A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row>
    <row r="2" spans="1:115" s="2" customFormat="1" x14ac:dyDescent="0.25">
      <c r="A2" s="46"/>
      <c r="B2" s="177"/>
      <c r="C2" s="152" t="s">
        <v>3</v>
      </c>
      <c r="D2" s="153"/>
      <c r="E2" s="153"/>
      <c r="F2" s="153"/>
      <c r="G2" s="153"/>
      <c r="H2" s="153"/>
      <c r="I2" s="154"/>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row>
    <row r="3" spans="1:115" x14ac:dyDescent="0.25">
      <c r="B3" s="165"/>
      <c r="C3" s="9"/>
      <c r="D3" s="9"/>
      <c r="E3" s="9"/>
      <c r="F3" s="9"/>
      <c r="G3" s="9"/>
      <c r="H3" s="9"/>
      <c r="I3" s="12"/>
    </row>
    <row r="4" spans="1:115" x14ac:dyDescent="0.25">
      <c r="B4" s="165"/>
      <c r="C4" s="140" t="s">
        <v>4</v>
      </c>
      <c r="D4" s="464" t="s">
        <v>5</v>
      </c>
      <c r="E4" s="464"/>
      <c r="F4" s="464"/>
      <c r="G4" s="9"/>
      <c r="H4" s="9"/>
      <c r="I4" s="12"/>
    </row>
    <row r="5" spans="1:115" x14ac:dyDescent="0.25">
      <c r="B5" s="165"/>
      <c r="C5" s="140" t="s">
        <v>6</v>
      </c>
      <c r="D5" s="155">
        <f>Overview!D5</f>
        <v>42369</v>
      </c>
      <c r="E5" s="9"/>
      <c r="F5" s="9"/>
      <c r="G5" s="9"/>
      <c r="H5" s="9"/>
      <c r="I5" s="12"/>
    </row>
    <row r="6" spans="1:115" x14ac:dyDescent="0.25">
      <c r="B6" s="165"/>
      <c r="C6" s="9"/>
      <c r="D6" s="9"/>
      <c r="E6" s="9"/>
      <c r="F6" s="9"/>
      <c r="G6" s="9"/>
      <c r="H6" s="9"/>
      <c r="I6" s="12"/>
    </row>
    <row r="7" spans="1:115" s="1" customFormat="1" ht="12.75" x14ac:dyDescent="0.2">
      <c r="A7" s="48"/>
      <c r="B7" s="299">
        <v>6</v>
      </c>
      <c r="C7" s="185" t="s">
        <v>323</v>
      </c>
      <c r="D7" s="185"/>
      <c r="E7" s="185"/>
      <c r="F7" s="185"/>
      <c r="G7" s="185"/>
      <c r="H7" s="185"/>
      <c r="I7" s="186"/>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row>
    <row r="8" spans="1:115" x14ac:dyDescent="0.25">
      <c r="B8" s="139"/>
      <c r="C8" s="9"/>
      <c r="D8" s="9"/>
      <c r="E8" s="9"/>
      <c r="F8" s="9"/>
      <c r="G8" s="9"/>
      <c r="H8" s="9"/>
      <c r="I8" s="12"/>
    </row>
    <row r="9" spans="1:115" x14ac:dyDescent="0.25">
      <c r="B9" s="139"/>
      <c r="C9" s="9"/>
      <c r="D9" s="9"/>
      <c r="E9" s="9"/>
      <c r="F9" s="9"/>
      <c r="G9" s="9"/>
      <c r="H9" s="9"/>
      <c r="I9" s="12"/>
    </row>
    <row r="10" spans="1:115" x14ac:dyDescent="0.25">
      <c r="B10" s="139" t="s">
        <v>324</v>
      </c>
      <c r="C10" s="21" t="s">
        <v>325</v>
      </c>
      <c r="D10" s="9"/>
      <c r="E10" s="9"/>
      <c r="F10" s="9"/>
      <c r="G10" s="9"/>
      <c r="H10" s="9"/>
      <c r="I10" s="12"/>
    </row>
    <row r="11" spans="1:115" x14ac:dyDescent="0.25">
      <c r="B11" s="139"/>
      <c r="C11" s="9"/>
      <c r="D11" s="9"/>
      <c r="E11" s="9"/>
      <c r="F11" s="9"/>
      <c r="G11" s="9"/>
      <c r="H11" s="9"/>
      <c r="I11" s="12"/>
    </row>
    <row r="12" spans="1:115" x14ac:dyDescent="0.25">
      <c r="B12" s="139"/>
      <c r="C12" s="145" t="s">
        <v>433</v>
      </c>
      <c r="D12" s="9"/>
      <c r="E12" s="9"/>
      <c r="F12" s="9"/>
      <c r="G12" s="9"/>
      <c r="H12" s="9"/>
      <c r="I12" s="12"/>
    </row>
    <row r="13" spans="1:115" x14ac:dyDescent="0.25">
      <c r="B13" s="139"/>
      <c r="C13" s="24"/>
      <c r="D13" s="9"/>
      <c r="E13" s="9"/>
      <c r="F13" s="9"/>
      <c r="G13" s="9"/>
      <c r="H13" s="9"/>
      <c r="I13" s="12"/>
    </row>
    <row r="14" spans="1:115" x14ac:dyDescent="0.25">
      <c r="B14" s="139"/>
      <c r="C14" s="24"/>
      <c r="D14" s="9"/>
      <c r="E14" s="228">
        <v>2015</v>
      </c>
      <c r="F14" s="384">
        <v>2014</v>
      </c>
      <c r="G14" s="384">
        <v>2013</v>
      </c>
      <c r="H14" s="384">
        <v>2012</v>
      </c>
      <c r="I14" s="12"/>
    </row>
    <row r="15" spans="1:115" x14ac:dyDescent="0.25">
      <c r="B15" s="139"/>
      <c r="C15" s="500" t="s">
        <v>326</v>
      </c>
      <c r="D15" s="501"/>
      <c r="E15" s="259">
        <v>45525.989000000001</v>
      </c>
      <c r="F15" s="259">
        <v>47374.906999999999</v>
      </c>
      <c r="G15" s="259">
        <v>49944.52</v>
      </c>
      <c r="H15" s="259">
        <v>57498</v>
      </c>
      <c r="I15" s="12"/>
    </row>
    <row r="16" spans="1:115" x14ac:dyDescent="0.25">
      <c r="B16" s="139"/>
      <c r="C16" s="500" t="s">
        <v>327</v>
      </c>
      <c r="D16" s="501"/>
      <c r="E16" s="259">
        <v>22484.414000000001</v>
      </c>
      <c r="F16" s="259">
        <v>22210.219000000001</v>
      </c>
      <c r="G16" s="259">
        <v>23475.25</v>
      </c>
      <c r="H16" s="259">
        <v>25164</v>
      </c>
      <c r="I16" s="12"/>
    </row>
    <row r="17" spans="2:9" x14ac:dyDescent="0.25">
      <c r="B17" s="139"/>
      <c r="C17" s="428" t="s">
        <v>328</v>
      </c>
      <c r="D17" s="430"/>
      <c r="E17" s="248">
        <f>E15+E16</f>
        <v>68010.403000000006</v>
      </c>
      <c r="F17" s="248">
        <v>69585.126000000004</v>
      </c>
      <c r="G17" s="248">
        <v>73419.76999999999</v>
      </c>
      <c r="H17" s="248">
        <v>82662</v>
      </c>
      <c r="I17" s="12"/>
    </row>
    <row r="18" spans="2:9" x14ac:dyDescent="0.25">
      <c r="B18" s="139"/>
      <c r="C18" s="302"/>
      <c r="D18" s="302"/>
      <c r="E18" s="301"/>
      <c r="F18" s="301"/>
      <c r="G18" s="301"/>
      <c r="H18" s="301"/>
      <c r="I18" s="12"/>
    </row>
    <row r="19" spans="2:9" x14ac:dyDescent="0.25">
      <c r="B19" s="139"/>
      <c r="C19" s="500" t="s">
        <v>329</v>
      </c>
      <c r="D19" s="501"/>
      <c r="E19" s="259">
        <v>61189.54</v>
      </c>
      <c r="F19" s="259">
        <v>61517.864999999998</v>
      </c>
      <c r="G19" s="300">
        <v>62784.167000000001</v>
      </c>
      <c r="H19" s="300">
        <v>69000</v>
      </c>
      <c r="I19" s="12"/>
    </row>
    <row r="20" spans="2:9" x14ac:dyDescent="0.25">
      <c r="B20" s="139"/>
      <c r="C20" s="500" t="s">
        <v>330</v>
      </c>
      <c r="D20" s="501"/>
      <c r="E20" s="259">
        <v>1148.9670000000001</v>
      </c>
      <c r="F20" s="259">
        <v>1865.24</v>
      </c>
      <c r="G20" s="300">
        <v>3160.8209999999999</v>
      </c>
      <c r="H20" s="300">
        <v>5168</v>
      </c>
      <c r="I20" s="12"/>
    </row>
    <row r="21" spans="2:9" x14ac:dyDescent="0.25">
      <c r="B21" s="139"/>
      <c r="C21" s="500" t="s">
        <v>331</v>
      </c>
      <c r="D21" s="501"/>
      <c r="E21" s="259">
        <v>3753.5740000000001</v>
      </c>
      <c r="F21" s="259">
        <v>3759.1480000000001</v>
      </c>
      <c r="G21" s="300">
        <v>4578.0379999999996</v>
      </c>
      <c r="H21" s="300">
        <v>5173</v>
      </c>
      <c r="I21" s="12"/>
    </row>
    <row r="22" spans="2:9" x14ac:dyDescent="0.25">
      <c r="B22" s="139"/>
      <c r="C22" s="500" t="s">
        <v>332</v>
      </c>
      <c r="D22" s="501"/>
      <c r="E22" s="259">
        <v>236.46100000000001</v>
      </c>
      <c r="F22" s="259">
        <v>247.88300000000001</v>
      </c>
      <c r="G22" s="300">
        <v>341.34899999999999</v>
      </c>
      <c r="H22" s="300">
        <v>571</v>
      </c>
      <c r="I22" s="12"/>
    </row>
    <row r="23" spans="2:9" x14ac:dyDescent="0.25">
      <c r="B23" s="139"/>
      <c r="C23" s="500" t="s">
        <v>333</v>
      </c>
      <c r="D23" s="501"/>
      <c r="E23" s="259">
        <v>750.03399999999999</v>
      </c>
      <c r="F23" s="259">
        <v>706.12400000000002</v>
      </c>
      <c r="G23" s="300">
        <v>1049.538</v>
      </c>
      <c r="H23" s="300">
        <v>1103</v>
      </c>
      <c r="I23" s="12"/>
    </row>
    <row r="24" spans="2:9" x14ac:dyDescent="0.25">
      <c r="B24" s="139"/>
      <c r="C24" s="500" t="s">
        <v>334</v>
      </c>
      <c r="D24" s="501"/>
      <c r="E24" s="259">
        <v>167.87799999999999</v>
      </c>
      <c r="F24" s="259">
        <v>674.35400000000004</v>
      </c>
      <c r="G24" s="300">
        <v>648.38199999999995</v>
      </c>
      <c r="H24" s="300">
        <v>787</v>
      </c>
      <c r="I24" s="12"/>
    </row>
    <row r="25" spans="2:9" x14ac:dyDescent="0.25">
      <c r="B25" s="139"/>
      <c r="C25" s="500" t="s">
        <v>335</v>
      </c>
      <c r="D25" s="501"/>
      <c r="E25" s="259">
        <v>331.60899999999998</v>
      </c>
      <c r="F25" s="259">
        <v>355.54300000000001</v>
      </c>
      <c r="G25" s="300">
        <v>361.25700000000001</v>
      </c>
      <c r="H25" s="300">
        <v>403</v>
      </c>
      <c r="I25" s="12"/>
    </row>
    <row r="26" spans="2:9" x14ac:dyDescent="0.25">
      <c r="B26" s="139"/>
      <c r="C26" s="500" t="s">
        <v>336</v>
      </c>
      <c r="D26" s="501"/>
      <c r="E26" s="259">
        <v>432.34100000000001</v>
      </c>
      <c r="F26" s="259">
        <v>458.96899999999999</v>
      </c>
      <c r="G26" s="300">
        <v>496.233</v>
      </c>
      <c r="H26" s="300">
        <v>429</v>
      </c>
      <c r="I26" s="12"/>
    </row>
    <row r="27" spans="2:9" x14ac:dyDescent="0.25">
      <c r="B27" s="139"/>
      <c r="C27" s="510" t="s">
        <v>64</v>
      </c>
      <c r="D27" s="511"/>
      <c r="E27" s="259"/>
      <c r="F27" s="259"/>
      <c r="G27" s="19"/>
      <c r="H27" s="19">
        <v>28</v>
      </c>
      <c r="I27" s="12"/>
    </row>
    <row r="28" spans="2:9" x14ac:dyDescent="0.25">
      <c r="B28" s="139"/>
      <c r="C28" s="428" t="s">
        <v>328</v>
      </c>
      <c r="D28" s="430"/>
      <c r="E28" s="248">
        <f>SUM(E19:E27)</f>
        <v>68010.40399999998</v>
      </c>
      <c r="F28" s="248">
        <v>69585.126000000004</v>
      </c>
      <c r="G28" s="248">
        <v>73419.784999999989</v>
      </c>
      <c r="H28" s="248">
        <v>82662</v>
      </c>
      <c r="I28" s="12"/>
    </row>
    <row r="29" spans="2:9" x14ac:dyDescent="0.25">
      <c r="B29" s="139"/>
      <c r="C29" s="302"/>
      <c r="D29" s="302"/>
      <c r="E29" s="301"/>
      <c r="F29" s="301"/>
      <c r="G29" s="301"/>
      <c r="H29" s="301"/>
      <c r="I29" s="12"/>
    </row>
    <row r="30" spans="2:9" x14ac:dyDescent="0.25">
      <c r="B30" s="139"/>
      <c r="C30" s="509" t="s">
        <v>337</v>
      </c>
      <c r="D30" s="509"/>
      <c r="E30" s="259">
        <v>60251.606</v>
      </c>
      <c r="F30" s="259">
        <v>60377.36</v>
      </c>
      <c r="G30" s="259">
        <v>61161.762999999999</v>
      </c>
      <c r="H30" s="259">
        <v>67774</v>
      </c>
      <c r="I30" s="12"/>
    </row>
    <row r="31" spans="2:9" x14ac:dyDescent="0.25">
      <c r="B31" s="139"/>
      <c r="C31" s="509" t="s">
        <v>338</v>
      </c>
      <c r="D31" s="509"/>
      <c r="E31" s="259">
        <v>4003.0619999999999</v>
      </c>
      <c r="F31" s="259">
        <v>4942.95</v>
      </c>
      <c r="G31" s="259">
        <v>7459.9949999999999</v>
      </c>
      <c r="H31" s="259">
        <v>9063</v>
      </c>
      <c r="I31" s="12"/>
    </row>
    <row r="32" spans="2:9" x14ac:dyDescent="0.25">
      <c r="B32" s="139"/>
      <c r="C32" s="509" t="s">
        <v>64</v>
      </c>
      <c r="D32" s="509"/>
      <c r="E32" s="259">
        <v>3755.7359999999999</v>
      </c>
      <c r="F32" s="259">
        <v>4264.8159999999998</v>
      </c>
      <c r="G32" s="259">
        <v>4798.0280000000002</v>
      </c>
      <c r="H32" s="259">
        <v>5825</v>
      </c>
      <c r="I32" s="12"/>
    </row>
    <row r="33" spans="2:9" x14ac:dyDescent="0.25">
      <c r="B33" s="139"/>
      <c r="C33" s="496" t="s">
        <v>328</v>
      </c>
      <c r="D33" s="496"/>
      <c r="E33" s="248">
        <f>SUM(E30:E32)</f>
        <v>68010.403999999995</v>
      </c>
      <c r="F33" s="248">
        <v>69585.126000000004</v>
      </c>
      <c r="G33" s="248">
        <v>73419.786000000007</v>
      </c>
      <c r="H33" s="248">
        <v>82662</v>
      </c>
      <c r="I33" s="12"/>
    </row>
    <row r="34" spans="2:9" x14ac:dyDescent="0.25">
      <c r="B34" s="139"/>
      <c r="C34" s="9"/>
      <c r="D34" s="9"/>
      <c r="E34" s="23"/>
      <c r="F34" s="23"/>
      <c r="G34" s="23"/>
      <c r="H34" s="23"/>
      <c r="I34" s="12"/>
    </row>
    <row r="35" spans="2:9" x14ac:dyDescent="0.25">
      <c r="B35" s="139"/>
      <c r="C35" s="9"/>
      <c r="D35" s="9"/>
      <c r="E35" s="23"/>
      <c r="F35" s="23"/>
      <c r="G35" s="23"/>
      <c r="H35" s="23"/>
      <c r="I35" s="12"/>
    </row>
    <row r="36" spans="2:9" x14ac:dyDescent="0.25">
      <c r="B36" s="139" t="s">
        <v>339</v>
      </c>
      <c r="C36" s="21" t="s">
        <v>340</v>
      </c>
      <c r="D36" s="9"/>
      <c r="E36" s="23"/>
      <c r="F36" s="23"/>
      <c r="G36" s="23"/>
      <c r="H36" s="23"/>
      <c r="I36" s="12"/>
    </row>
    <row r="37" spans="2:9" x14ac:dyDescent="0.25">
      <c r="B37" s="16"/>
      <c r="C37" s="9"/>
      <c r="D37" s="9"/>
      <c r="E37" s="23"/>
      <c r="F37" s="23"/>
      <c r="G37" s="23"/>
      <c r="H37" s="23"/>
      <c r="I37" s="12"/>
    </row>
    <row r="38" spans="2:9" x14ac:dyDescent="0.25">
      <c r="B38" s="139"/>
      <c r="C38" s="145" t="s">
        <v>434</v>
      </c>
      <c r="D38" s="9"/>
      <c r="E38" s="9"/>
      <c r="F38" s="9"/>
      <c r="G38" s="9"/>
      <c r="H38" s="9"/>
      <c r="I38" s="12"/>
    </row>
    <row r="39" spans="2:9" x14ac:dyDescent="0.25">
      <c r="B39" s="139"/>
      <c r="C39" s="24"/>
      <c r="D39" s="9"/>
      <c r="E39" s="9"/>
      <c r="F39" s="9"/>
      <c r="G39" s="9"/>
      <c r="H39" s="9"/>
      <c r="I39" s="12"/>
    </row>
    <row r="40" spans="2:9" x14ac:dyDescent="0.25">
      <c r="B40" s="139"/>
      <c r="C40" s="24"/>
      <c r="D40" s="9"/>
      <c r="E40" s="228">
        <v>2015</v>
      </c>
      <c r="F40" s="384">
        <v>2014</v>
      </c>
      <c r="G40" s="384">
        <v>2013</v>
      </c>
      <c r="H40" s="384">
        <v>2012</v>
      </c>
      <c r="I40" s="12"/>
    </row>
    <row r="41" spans="2:9" x14ac:dyDescent="0.25">
      <c r="B41" s="139"/>
      <c r="C41" s="509" t="s">
        <v>326</v>
      </c>
      <c r="D41" s="509"/>
      <c r="E41" s="259">
        <v>6350</v>
      </c>
      <c r="F41" s="259">
        <v>4642.4110000000001</v>
      </c>
      <c r="G41" s="259">
        <v>1250</v>
      </c>
      <c r="H41" s="259">
        <v>5625</v>
      </c>
      <c r="I41" s="12"/>
    </row>
    <row r="42" spans="2:9" x14ac:dyDescent="0.25">
      <c r="B42" s="139"/>
      <c r="C42" s="509" t="s">
        <v>327</v>
      </c>
      <c r="D42" s="509"/>
      <c r="E42" s="259">
        <v>2045</v>
      </c>
      <c r="F42" s="259">
        <v>1506.5</v>
      </c>
      <c r="G42" s="259">
        <v>2247.7579999999998</v>
      </c>
      <c r="H42" s="259">
        <v>2476</v>
      </c>
      <c r="I42" s="12"/>
    </row>
    <row r="43" spans="2:9" x14ac:dyDescent="0.25">
      <c r="B43" s="139"/>
      <c r="C43" s="478" t="s">
        <v>328</v>
      </c>
      <c r="D43" s="480"/>
      <c r="E43" s="248">
        <f>E41+E42</f>
        <v>8395</v>
      </c>
      <c r="F43" s="248">
        <v>6148.9110000000001</v>
      </c>
      <c r="G43" s="248">
        <v>3497.7579999999998</v>
      </c>
      <c r="H43" s="248">
        <v>8101</v>
      </c>
      <c r="I43" s="12"/>
    </row>
    <row r="44" spans="2:9" x14ac:dyDescent="0.25">
      <c r="B44" s="139"/>
      <c r="C44" s="302"/>
      <c r="D44" s="302"/>
      <c r="E44" s="301"/>
      <c r="F44" s="301"/>
      <c r="G44" s="301"/>
      <c r="H44" s="301"/>
      <c r="I44" s="12"/>
    </row>
    <row r="45" spans="2:9" x14ac:dyDescent="0.25">
      <c r="B45" s="139"/>
      <c r="C45" s="509" t="s">
        <v>329</v>
      </c>
      <c r="D45" s="509"/>
      <c r="E45" s="259">
        <v>8395</v>
      </c>
      <c r="F45" s="259">
        <v>6006.5</v>
      </c>
      <c r="G45" s="300">
        <v>3365</v>
      </c>
      <c r="H45" s="300">
        <v>7657</v>
      </c>
      <c r="I45" s="12"/>
    </row>
    <row r="46" spans="2:9" x14ac:dyDescent="0.25">
      <c r="B46" s="139"/>
      <c r="C46" s="509" t="s">
        <v>330</v>
      </c>
      <c r="D46" s="509"/>
      <c r="E46" s="259"/>
      <c r="F46" s="259"/>
      <c r="G46" s="300"/>
      <c r="H46" s="300">
        <v>52</v>
      </c>
      <c r="I46" s="12"/>
    </row>
    <row r="47" spans="2:9" x14ac:dyDescent="0.25">
      <c r="B47" s="139"/>
      <c r="C47" s="509" t="s">
        <v>331</v>
      </c>
      <c r="D47" s="509"/>
      <c r="E47" s="259"/>
      <c r="F47" s="259">
        <v>142.411</v>
      </c>
      <c r="G47" s="300"/>
      <c r="H47" s="300"/>
      <c r="I47" s="12"/>
    </row>
    <row r="48" spans="2:9" x14ac:dyDescent="0.25">
      <c r="B48" s="139"/>
      <c r="C48" s="509" t="s">
        <v>332</v>
      </c>
      <c r="D48" s="509"/>
      <c r="E48" s="259"/>
      <c r="F48" s="259"/>
      <c r="G48" s="300"/>
      <c r="H48" s="300"/>
      <c r="I48" s="12"/>
    </row>
    <row r="49" spans="2:9" x14ac:dyDescent="0.25">
      <c r="B49" s="139"/>
      <c r="C49" s="509" t="s">
        <v>333</v>
      </c>
      <c r="D49" s="509"/>
      <c r="E49" s="259"/>
      <c r="F49" s="259"/>
      <c r="G49" s="300"/>
      <c r="H49" s="300">
        <v>311</v>
      </c>
      <c r="I49" s="12"/>
    </row>
    <row r="50" spans="2:9" x14ac:dyDescent="0.25">
      <c r="B50" s="139"/>
      <c r="C50" s="509" t="s">
        <v>336</v>
      </c>
      <c r="D50" s="509"/>
      <c r="E50" s="259"/>
      <c r="F50" s="259"/>
      <c r="G50" s="300">
        <v>132.75800000000001</v>
      </c>
      <c r="H50" s="300">
        <v>81</v>
      </c>
      <c r="I50" s="12"/>
    </row>
    <row r="51" spans="2:9" x14ac:dyDescent="0.25">
      <c r="B51" s="139"/>
      <c r="C51" s="509" t="s">
        <v>64</v>
      </c>
      <c r="D51" s="509"/>
      <c r="E51" s="259"/>
      <c r="F51" s="259"/>
      <c r="G51" s="300"/>
      <c r="H51" s="300"/>
      <c r="I51" s="12"/>
    </row>
    <row r="52" spans="2:9" x14ac:dyDescent="0.25">
      <c r="B52" s="139"/>
      <c r="C52" s="478" t="s">
        <v>328</v>
      </c>
      <c r="D52" s="480"/>
      <c r="E52" s="248">
        <f>SUM(E45:E51)</f>
        <v>8395</v>
      </c>
      <c r="F52" s="248">
        <v>6148.9110000000001</v>
      </c>
      <c r="G52" s="248">
        <v>3497.7579999999998</v>
      </c>
      <c r="H52" s="248">
        <v>8101</v>
      </c>
      <c r="I52" s="12"/>
    </row>
    <row r="53" spans="2:9" x14ac:dyDescent="0.25">
      <c r="B53" s="139"/>
      <c r="C53" s="302"/>
      <c r="D53" s="302"/>
      <c r="E53" s="301"/>
      <c r="F53" s="301"/>
      <c r="G53" s="301"/>
      <c r="H53" s="301"/>
      <c r="I53" s="12"/>
    </row>
    <row r="54" spans="2:9" x14ac:dyDescent="0.25">
      <c r="B54" s="139"/>
      <c r="C54" s="509" t="s">
        <v>337</v>
      </c>
      <c r="D54" s="509"/>
      <c r="E54" s="259">
        <v>8395</v>
      </c>
      <c r="F54" s="259">
        <v>5968.9110000000001</v>
      </c>
      <c r="G54" s="259">
        <v>2670.7579999999998</v>
      </c>
      <c r="H54" s="259">
        <v>7921</v>
      </c>
      <c r="I54" s="12"/>
    </row>
    <row r="55" spans="2:9" x14ac:dyDescent="0.25">
      <c r="B55" s="139"/>
      <c r="C55" s="509" t="s">
        <v>338</v>
      </c>
      <c r="D55" s="509"/>
      <c r="E55" s="259"/>
      <c r="F55" s="259">
        <v>10</v>
      </c>
      <c r="G55" s="259">
        <v>627</v>
      </c>
      <c r="H55" s="259">
        <v>60</v>
      </c>
      <c r="I55" s="12"/>
    </row>
    <row r="56" spans="2:9" x14ac:dyDescent="0.25">
      <c r="B56" s="139"/>
      <c r="C56" s="509" t="s">
        <v>64</v>
      </c>
      <c r="D56" s="509"/>
      <c r="E56" s="259"/>
      <c r="F56" s="259">
        <v>170</v>
      </c>
      <c r="G56" s="259">
        <v>200</v>
      </c>
      <c r="H56" s="259">
        <v>120</v>
      </c>
      <c r="I56" s="12"/>
    </row>
    <row r="57" spans="2:9" x14ac:dyDescent="0.25">
      <c r="B57" s="139"/>
      <c r="C57" s="478" t="s">
        <v>328</v>
      </c>
      <c r="D57" s="480"/>
      <c r="E57" s="248">
        <f>SUM(E54:E56)</f>
        <v>8395</v>
      </c>
      <c r="F57" s="248">
        <v>6148.9110000000001</v>
      </c>
      <c r="G57" s="248">
        <v>3497.7579999999998</v>
      </c>
      <c r="H57" s="248">
        <v>8101</v>
      </c>
      <c r="I57" s="12"/>
    </row>
    <row r="58" spans="2:9" ht="15.75" thickBot="1" x14ac:dyDescent="0.3">
      <c r="B58" s="184"/>
      <c r="C58" s="4"/>
      <c r="D58" s="4"/>
      <c r="E58" s="4"/>
      <c r="F58" s="4"/>
      <c r="G58" s="4"/>
      <c r="H58" s="4"/>
      <c r="I58" s="5"/>
    </row>
    <row r="59" spans="2:9" x14ac:dyDescent="0.25">
      <c r="B59" s="3"/>
    </row>
    <row r="60" spans="2:9" x14ac:dyDescent="0.25">
      <c r="B60" s="3"/>
    </row>
    <row r="61" spans="2:9" x14ac:dyDescent="0.25">
      <c r="B61" s="3"/>
    </row>
    <row r="62" spans="2:9" x14ac:dyDescent="0.25">
      <c r="B62" s="3"/>
    </row>
    <row r="63" spans="2:9" x14ac:dyDescent="0.25">
      <c r="B63" s="3"/>
    </row>
    <row r="64" spans="2:9" x14ac:dyDescent="0.25">
      <c r="B64" s="3"/>
    </row>
    <row r="65" spans="2:5" x14ac:dyDescent="0.25">
      <c r="B65" s="3"/>
    </row>
    <row r="66" spans="2:5" x14ac:dyDescent="0.25">
      <c r="B66" s="3"/>
    </row>
    <row r="67" spans="2:5" x14ac:dyDescent="0.25">
      <c r="B67" s="3"/>
      <c r="E67" s="40"/>
    </row>
    <row r="68" spans="2:5" x14ac:dyDescent="0.25">
      <c r="B68" s="3"/>
    </row>
    <row r="69" spans="2:5" x14ac:dyDescent="0.25">
      <c r="B69" s="3"/>
    </row>
    <row r="70" spans="2:5" x14ac:dyDescent="0.25">
      <c r="B70" s="3"/>
    </row>
    <row r="71" spans="2:5" x14ac:dyDescent="0.25">
      <c r="B71" s="3"/>
    </row>
    <row r="72" spans="2:5" x14ac:dyDescent="0.25">
      <c r="B72" s="3"/>
    </row>
    <row r="73" spans="2:5" x14ac:dyDescent="0.25">
      <c r="B73" s="3"/>
    </row>
    <row r="74" spans="2:5" x14ac:dyDescent="0.25">
      <c r="B74" s="3"/>
    </row>
    <row r="75" spans="2:5" x14ac:dyDescent="0.25">
      <c r="B75" s="3"/>
    </row>
    <row r="76" spans="2:5" x14ac:dyDescent="0.25">
      <c r="B76" s="3"/>
    </row>
    <row r="77" spans="2:5" x14ac:dyDescent="0.25">
      <c r="B77" s="3"/>
    </row>
    <row r="78" spans="2:5" x14ac:dyDescent="0.25">
      <c r="B78" s="3"/>
    </row>
  </sheetData>
  <sheetProtection password="EE25" sheet="1" objects="1" scenarios="1"/>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3:D43"/>
    <mergeCell ref="C41:D41"/>
    <mergeCell ref="C42:D42"/>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8" tint="-0.249977111117893"/>
    <pageSetUpPr fitToPage="1"/>
  </sheetPr>
  <dimension ref="A1:CF78"/>
  <sheetViews>
    <sheetView showGridLines="0" tabSelected="1" topLeftCell="A28" workbookViewId="0">
      <selection activeCell="B2" sqref="B2:N35"/>
    </sheetView>
  </sheetViews>
  <sheetFormatPr baseColWidth="10" defaultColWidth="11.42578125" defaultRowHeight="12.75" x14ac:dyDescent="0.2"/>
  <cols>
    <col min="1" max="1" width="5" style="286" customWidth="1"/>
    <col min="2" max="2" width="8.42578125" style="303" customWidth="1"/>
    <col min="3" max="11" width="11.42578125" style="304"/>
    <col min="12" max="12" width="3.7109375" style="304" customWidth="1"/>
    <col min="13" max="84" width="11.42578125" style="286"/>
    <col min="85" max="16384" width="11.42578125" style="304"/>
  </cols>
  <sheetData>
    <row r="1" spans="1:84" ht="13.5" thickBot="1" x14ac:dyDescent="0.25"/>
    <row r="2" spans="1:84" s="327" customFormat="1" ht="15" customHeight="1" x14ac:dyDescent="0.25">
      <c r="A2" s="315"/>
      <c r="B2" s="323"/>
      <c r="C2" s="324" t="s">
        <v>3</v>
      </c>
      <c r="D2" s="325"/>
      <c r="E2" s="325"/>
      <c r="F2" s="325"/>
      <c r="G2" s="325"/>
      <c r="H2" s="325"/>
      <c r="I2" s="325"/>
      <c r="J2" s="325"/>
      <c r="K2" s="325"/>
      <c r="L2" s="326"/>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315"/>
      <c r="BI2" s="315"/>
      <c r="BJ2" s="315"/>
      <c r="BK2" s="315"/>
      <c r="BL2" s="315"/>
      <c r="BM2" s="315"/>
      <c r="BN2" s="315"/>
      <c r="BO2" s="315"/>
      <c r="BP2" s="315"/>
      <c r="BQ2" s="315"/>
      <c r="BR2" s="315"/>
      <c r="BS2" s="315"/>
      <c r="BT2" s="315"/>
      <c r="BU2" s="315"/>
      <c r="BV2" s="315"/>
      <c r="BW2" s="315"/>
      <c r="BX2" s="315"/>
      <c r="BY2" s="315"/>
      <c r="BZ2" s="315"/>
      <c r="CA2" s="315"/>
      <c r="CB2" s="315"/>
      <c r="CC2" s="315"/>
      <c r="CD2" s="315"/>
      <c r="CE2" s="315"/>
      <c r="CF2" s="315"/>
    </row>
    <row r="3" spans="1:84" x14ac:dyDescent="0.2">
      <c r="B3" s="305"/>
      <c r="C3" s="21" t="s">
        <v>392</v>
      </c>
      <c r="D3" s="302"/>
      <c r="E3" s="302"/>
      <c r="F3" s="302"/>
      <c r="G3" s="302"/>
      <c r="H3" s="302"/>
      <c r="I3" s="302"/>
      <c r="J3" s="302"/>
      <c r="K3" s="302"/>
      <c r="L3" s="306"/>
    </row>
    <row r="4" spans="1:84" x14ac:dyDescent="0.2">
      <c r="B4" s="305"/>
      <c r="C4" s="24"/>
      <c r="D4" s="24" t="s">
        <v>341</v>
      </c>
      <c r="E4" s="302"/>
      <c r="F4" s="302"/>
      <c r="G4" s="302"/>
      <c r="H4" s="302"/>
      <c r="I4" s="302"/>
      <c r="J4" s="302"/>
      <c r="K4" s="302"/>
      <c r="L4" s="306"/>
    </row>
    <row r="5" spans="1:84" x14ac:dyDescent="0.2">
      <c r="B5" s="305"/>
      <c r="C5" s="24"/>
      <c r="D5" s="24" t="s">
        <v>342</v>
      </c>
      <c r="E5" s="302"/>
      <c r="F5" s="302"/>
      <c r="G5" s="302"/>
      <c r="H5" s="302"/>
      <c r="I5" s="302"/>
      <c r="J5" s="302"/>
      <c r="K5" s="302"/>
      <c r="L5" s="306"/>
    </row>
    <row r="6" spans="1:84" x14ac:dyDescent="0.2">
      <c r="B6" s="305"/>
      <c r="C6" s="24"/>
      <c r="D6" s="24" t="s">
        <v>343</v>
      </c>
      <c r="E6" s="302"/>
      <c r="F6" s="302"/>
      <c r="G6" s="302"/>
      <c r="H6" s="302"/>
      <c r="I6" s="302"/>
      <c r="J6" s="302"/>
      <c r="K6" s="302"/>
      <c r="L6" s="306"/>
    </row>
    <row r="7" spans="1:84" ht="21.75" customHeight="1" x14ac:dyDescent="0.2">
      <c r="B7" s="305"/>
      <c r="C7" s="302"/>
      <c r="D7" s="302"/>
      <c r="E7" s="302"/>
      <c r="F7" s="302"/>
      <c r="G7" s="302"/>
      <c r="H7" s="302"/>
      <c r="I7" s="302"/>
      <c r="J7" s="302"/>
      <c r="K7" s="302"/>
      <c r="L7" s="306"/>
    </row>
    <row r="8" spans="1:84" s="322" customFormat="1" ht="15" customHeight="1" x14ac:dyDescent="0.25">
      <c r="A8" s="175"/>
      <c r="B8" s="285"/>
      <c r="C8" s="317" t="s">
        <v>344</v>
      </c>
      <c r="D8" s="317"/>
      <c r="E8" s="317"/>
      <c r="F8" s="317"/>
      <c r="G8" s="317"/>
      <c r="H8" s="317"/>
      <c r="I8" s="317"/>
      <c r="J8" s="317"/>
      <c r="K8" s="317"/>
      <c r="L8" s="321"/>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row>
    <row r="9" spans="1:84" x14ac:dyDescent="0.2">
      <c r="B9" s="305"/>
      <c r="C9" s="302"/>
      <c r="D9" s="302"/>
      <c r="E9" s="302"/>
      <c r="F9" s="302"/>
      <c r="G9" s="302"/>
      <c r="H9" s="302"/>
      <c r="I9" s="302"/>
      <c r="J9" s="302"/>
      <c r="K9" s="302"/>
      <c r="L9" s="306"/>
    </row>
    <row r="10" spans="1:84" x14ac:dyDescent="0.2">
      <c r="B10" s="305"/>
      <c r="C10" s="302"/>
      <c r="D10" s="302"/>
      <c r="E10" s="302"/>
      <c r="F10" s="302"/>
      <c r="G10" s="302"/>
      <c r="H10" s="302"/>
      <c r="I10" s="302"/>
      <c r="J10" s="302"/>
      <c r="K10" s="302"/>
      <c r="L10" s="306"/>
    </row>
    <row r="11" spans="1:84" x14ac:dyDescent="0.2">
      <c r="B11" s="307" t="s">
        <v>14</v>
      </c>
      <c r="C11" s="302" t="s">
        <v>345</v>
      </c>
      <c r="D11" s="302"/>
      <c r="E11" s="302"/>
      <c r="F11" s="302"/>
      <c r="G11" s="302"/>
      <c r="H11" s="302"/>
      <c r="I11" s="302"/>
      <c r="J11" s="302"/>
      <c r="K11" s="302"/>
      <c r="L11" s="306"/>
    </row>
    <row r="12" spans="1:84" x14ac:dyDescent="0.2">
      <c r="B12" s="305"/>
      <c r="C12" s="302"/>
      <c r="D12" s="302"/>
      <c r="E12" s="302"/>
      <c r="F12" s="302"/>
      <c r="G12" s="302"/>
      <c r="H12" s="302"/>
      <c r="I12" s="302"/>
      <c r="J12" s="302"/>
      <c r="K12" s="302"/>
      <c r="L12" s="306"/>
    </row>
    <row r="13" spans="1:84" x14ac:dyDescent="0.2">
      <c r="B13" s="307" t="s">
        <v>26</v>
      </c>
      <c r="C13" s="143" t="s">
        <v>346</v>
      </c>
      <c r="D13" s="302"/>
      <c r="E13" s="302"/>
      <c r="F13" s="302"/>
      <c r="G13" s="302"/>
      <c r="H13" s="302"/>
      <c r="I13" s="302"/>
      <c r="J13" s="302"/>
      <c r="K13" s="302"/>
      <c r="L13" s="306"/>
    </row>
    <row r="14" spans="1:84" x14ac:dyDescent="0.2">
      <c r="B14" s="305"/>
      <c r="C14" s="24" t="s">
        <v>347</v>
      </c>
      <c r="D14" s="302"/>
      <c r="E14" s="302"/>
      <c r="F14" s="302"/>
      <c r="G14" s="302"/>
      <c r="H14" s="302"/>
      <c r="I14" s="302"/>
      <c r="J14" s="302"/>
      <c r="K14" s="302"/>
      <c r="L14" s="306"/>
    </row>
    <row r="15" spans="1:84" x14ac:dyDescent="0.2">
      <c r="B15" s="305"/>
      <c r="C15" s="302" t="s">
        <v>348</v>
      </c>
      <c r="D15" s="302"/>
      <c r="E15" s="302"/>
      <c r="F15" s="302"/>
      <c r="G15" s="302"/>
      <c r="H15" s="302"/>
      <c r="I15" s="302"/>
      <c r="J15" s="302"/>
      <c r="K15" s="302"/>
      <c r="L15" s="306"/>
    </row>
    <row r="16" spans="1:84" x14ac:dyDescent="0.2">
      <c r="B16" s="305"/>
      <c r="C16" s="302" t="s">
        <v>349</v>
      </c>
      <c r="D16" s="302"/>
      <c r="E16" s="302"/>
      <c r="F16" s="302"/>
      <c r="G16" s="302"/>
      <c r="H16" s="302"/>
      <c r="I16" s="302"/>
      <c r="J16" s="302"/>
      <c r="K16" s="302"/>
      <c r="L16" s="306"/>
    </row>
    <row r="17" spans="1:84" x14ac:dyDescent="0.2">
      <c r="B17" s="305"/>
      <c r="C17" s="302" t="s">
        <v>350</v>
      </c>
      <c r="D17" s="302"/>
      <c r="E17" s="302"/>
      <c r="F17" s="302"/>
      <c r="G17" s="302"/>
      <c r="H17" s="302"/>
      <c r="I17" s="302"/>
      <c r="J17" s="302"/>
      <c r="K17" s="302"/>
      <c r="L17" s="306"/>
    </row>
    <row r="18" spans="1:84" x14ac:dyDescent="0.2">
      <c r="B18" s="305"/>
      <c r="C18" s="302" t="s">
        <v>351</v>
      </c>
      <c r="D18" s="302"/>
      <c r="E18" s="302"/>
      <c r="F18" s="302"/>
      <c r="G18" s="302"/>
      <c r="H18" s="302"/>
      <c r="I18" s="302"/>
      <c r="J18" s="302"/>
      <c r="K18" s="302"/>
      <c r="L18" s="306"/>
    </row>
    <row r="19" spans="1:84" x14ac:dyDescent="0.2">
      <c r="B19" s="305"/>
      <c r="C19" s="302" t="s">
        <v>352</v>
      </c>
      <c r="D19" s="302"/>
      <c r="E19" s="302"/>
      <c r="F19" s="302"/>
      <c r="G19" s="302"/>
      <c r="H19" s="302"/>
      <c r="I19" s="302"/>
      <c r="J19" s="302"/>
      <c r="K19" s="302"/>
      <c r="L19" s="306"/>
    </row>
    <row r="20" spans="1:84" x14ac:dyDescent="0.2">
      <c r="B20" s="305"/>
      <c r="C20" s="302" t="s">
        <v>353</v>
      </c>
      <c r="D20" s="302"/>
      <c r="E20" s="302"/>
      <c r="F20" s="302"/>
      <c r="G20" s="302"/>
      <c r="H20" s="302"/>
      <c r="I20" s="302"/>
      <c r="J20" s="302"/>
      <c r="K20" s="302"/>
      <c r="L20" s="306"/>
    </row>
    <row r="21" spans="1:84" x14ac:dyDescent="0.2">
      <c r="B21" s="305"/>
      <c r="C21" s="188" t="s">
        <v>354</v>
      </c>
      <c r="D21" s="302"/>
      <c r="E21" s="302"/>
      <c r="F21" s="302"/>
      <c r="G21" s="302"/>
      <c r="H21" s="302"/>
      <c r="I21" s="302"/>
      <c r="J21" s="302"/>
      <c r="K21" s="302"/>
      <c r="L21" s="306"/>
    </row>
    <row r="22" spans="1:84" x14ac:dyDescent="0.2">
      <c r="B22" s="307" t="s">
        <v>47</v>
      </c>
      <c r="C22" s="143" t="s">
        <v>48</v>
      </c>
      <c r="D22" s="302"/>
      <c r="E22" s="302"/>
      <c r="F22" s="302"/>
      <c r="G22" s="302"/>
      <c r="H22" s="302"/>
      <c r="I22" s="302"/>
      <c r="J22" s="302"/>
      <c r="K22" s="302"/>
      <c r="L22" s="306"/>
    </row>
    <row r="23" spans="1:84" x14ac:dyDescent="0.2">
      <c r="B23" s="305"/>
      <c r="C23" s="302"/>
      <c r="D23" s="302"/>
      <c r="E23" s="302"/>
      <c r="F23" s="302"/>
      <c r="G23" s="302"/>
      <c r="H23" s="302"/>
      <c r="I23" s="302"/>
      <c r="J23" s="302"/>
      <c r="K23" s="302"/>
      <c r="L23" s="306"/>
    </row>
    <row r="24" spans="1:84" x14ac:dyDescent="0.2">
      <c r="B24" s="305"/>
      <c r="C24" s="189" t="s">
        <v>355</v>
      </c>
      <c r="D24" s="302"/>
      <c r="E24" s="302"/>
      <c r="F24" s="302"/>
      <c r="G24" s="302"/>
      <c r="H24" s="302"/>
      <c r="I24" s="302"/>
      <c r="J24" s="302"/>
      <c r="K24" s="302"/>
      <c r="L24" s="306"/>
    </row>
    <row r="25" spans="1:84" x14ac:dyDescent="0.2">
      <c r="B25" s="305"/>
      <c r="C25" s="24" t="s">
        <v>356</v>
      </c>
      <c r="D25" s="302"/>
      <c r="E25" s="302"/>
      <c r="F25" s="302"/>
      <c r="G25" s="302"/>
      <c r="H25" s="302"/>
      <c r="I25" s="302"/>
      <c r="J25" s="302"/>
      <c r="K25" s="302"/>
      <c r="L25" s="306"/>
    </row>
    <row r="26" spans="1:84" s="47" customFormat="1" x14ac:dyDescent="0.2">
      <c r="A26" s="74"/>
      <c r="B26" s="141"/>
      <c r="C26" s="24" t="s">
        <v>357</v>
      </c>
      <c r="D26" s="24"/>
      <c r="E26" s="24"/>
      <c r="F26" s="24"/>
      <c r="G26" s="24"/>
      <c r="H26" s="24"/>
      <c r="I26" s="24"/>
      <c r="J26" s="24"/>
      <c r="K26" s="24"/>
      <c r="L26" s="142"/>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row>
    <row r="27" spans="1:84" s="47" customFormat="1" x14ac:dyDescent="0.2">
      <c r="A27" s="74"/>
      <c r="B27" s="141"/>
      <c r="C27" s="302" t="s">
        <v>358</v>
      </c>
      <c r="D27" s="24"/>
      <c r="E27" s="24"/>
      <c r="F27" s="24"/>
      <c r="G27" s="24"/>
      <c r="H27" s="24"/>
      <c r="I27" s="24"/>
      <c r="J27" s="24"/>
      <c r="K27" s="24"/>
      <c r="L27" s="142"/>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row>
    <row r="28" spans="1:84" s="47" customFormat="1" x14ac:dyDescent="0.2">
      <c r="A28" s="74"/>
      <c r="B28" s="141"/>
      <c r="C28" s="24"/>
      <c r="D28" s="24"/>
      <c r="E28" s="24"/>
      <c r="F28" s="24"/>
      <c r="G28" s="24"/>
      <c r="H28" s="24"/>
      <c r="I28" s="24"/>
      <c r="J28" s="24"/>
      <c r="K28" s="24"/>
      <c r="L28" s="142"/>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row>
    <row r="29" spans="1:84" x14ac:dyDescent="0.2">
      <c r="B29" s="305"/>
      <c r="C29" s="302"/>
      <c r="D29" s="302"/>
      <c r="E29" s="302"/>
      <c r="F29" s="302"/>
      <c r="G29" s="302"/>
      <c r="H29" s="302"/>
      <c r="I29" s="302"/>
      <c r="J29" s="302"/>
      <c r="K29" s="302"/>
      <c r="L29" s="306"/>
    </row>
    <row r="30" spans="1:84" x14ac:dyDescent="0.2">
      <c r="B30" s="305"/>
      <c r="C30" s="189" t="s">
        <v>359</v>
      </c>
      <c r="D30" s="302"/>
      <c r="E30" s="302"/>
      <c r="F30" s="302"/>
      <c r="G30" s="302"/>
      <c r="H30" s="302"/>
      <c r="I30" s="302"/>
      <c r="J30" s="302"/>
      <c r="K30" s="302"/>
      <c r="L30" s="306"/>
    </row>
    <row r="31" spans="1:84" ht="119.25" customHeight="1" x14ac:dyDescent="0.2">
      <c r="B31" s="305"/>
      <c r="C31" s="512" t="s">
        <v>448</v>
      </c>
      <c r="D31" s="513"/>
      <c r="E31" s="513"/>
      <c r="F31" s="513"/>
      <c r="G31" s="513"/>
      <c r="H31" s="513"/>
      <c r="I31" s="513"/>
      <c r="J31" s="513"/>
      <c r="K31" s="302"/>
      <c r="L31" s="306"/>
    </row>
    <row r="32" spans="1:84" x14ac:dyDescent="0.2">
      <c r="B32" s="305"/>
      <c r="C32" s="24"/>
      <c r="D32" s="302"/>
      <c r="E32" s="302"/>
      <c r="F32" s="302"/>
      <c r="G32" s="302"/>
      <c r="H32" s="302"/>
      <c r="I32" s="302"/>
      <c r="J32" s="302"/>
      <c r="K32" s="302"/>
      <c r="L32" s="306"/>
    </row>
    <row r="33" spans="1:84" x14ac:dyDescent="0.2">
      <c r="B33" s="307" t="s">
        <v>399</v>
      </c>
      <c r="C33" s="143" t="s">
        <v>360</v>
      </c>
      <c r="D33" s="302"/>
      <c r="E33" s="302"/>
      <c r="F33" s="302"/>
      <c r="G33" s="302"/>
      <c r="H33" s="302"/>
      <c r="I33" s="302"/>
      <c r="J33" s="302"/>
      <c r="K33" s="302"/>
      <c r="L33" s="306"/>
    </row>
    <row r="34" spans="1:84" x14ac:dyDescent="0.2">
      <c r="B34" s="305"/>
      <c r="C34" s="302"/>
      <c r="D34" s="302"/>
      <c r="E34" s="302"/>
      <c r="F34" s="302"/>
      <c r="G34" s="302"/>
      <c r="H34" s="302"/>
      <c r="I34" s="302"/>
      <c r="J34" s="302"/>
      <c r="K34" s="302"/>
      <c r="L34" s="306"/>
    </row>
    <row r="35" spans="1:84" x14ac:dyDescent="0.2">
      <c r="B35" s="305"/>
      <c r="C35" s="189" t="s">
        <v>361</v>
      </c>
      <c r="D35" s="302"/>
      <c r="E35" s="302"/>
      <c r="F35" s="302"/>
      <c r="G35" s="302"/>
      <c r="H35" s="302"/>
      <c r="I35" s="302"/>
      <c r="J35" s="302"/>
      <c r="K35" s="302"/>
      <c r="L35" s="306"/>
    </row>
    <row r="36" spans="1:84" x14ac:dyDescent="0.2">
      <c r="B36" s="305"/>
      <c r="C36" s="24" t="s">
        <v>362</v>
      </c>
      <c r="D36" s="302"/>
      <c r="E36" s="302"/>
      <c r="F36" s="302"/>
      <c r="G36" s="302"/>
      <c r="H36" s="302"/>
      <c r="I36" s="302"/>
      <c r="J36" s="302"/>
      <c r="K36" s="302"/>
      <c r="L36" s="306"/>
    </row>
    <row r="37" spans="1:84" x14ac:dyDescent="0.2">
      <c r="B37" s="305"/>
      <c r="C37" s="302"/>
      <c r="D37" s="302"/>
      <c r="E37" s="302"/>
      <c r="F37" s="302"/>
      <c r="G37" s="302"/>
      <c r="H37" s="302"/>
      <c r="I37" s="302"/>
      <c r="J37" s="302"/>
      <c r="K37" s="302"/>
      <c r="L37" s="306"/>
    </row>
    <row r="38" spans="1:84" x14ac:dyDescent="0.2">
      <c r="B38" s="305"/>
      <c r="C38" s="302"/>
      <c r="D38" s="302"/>
      <c r="E38" s="302"/>
      <c r="F38" s="302"/>
      <c r="G38" s="302"/>
      <c r="H38" s="302"/>
      <c r="I38" s="302"/>
      <c r="J38" s="302"/>
      <c r="K38" s="302"/>
      <c r="L38" s="306"/>
    </row>
    <row r="39" spans="1:84" x14ac:dyDescent="0.2">
      <c r="B39" s="305"/>
      <c r="C39" s="189" t="s">
        <v>363</v>
      </c>
      <c r="D39" s="302"/>
      <c r="E39" s="302"/>
      <c r="F39" s="302"/>
      <c r="G39" s="302"/>
      <c r="H39" s="302"/>
      <c r="I39" s="302"/>
      <c r="J39" s="302"/>
      <c r="K39" s="302"/>
      <c r="L39" s="306"/>
    </row>
    <row r="40" spans="1:84" x14ac:dyDescent="0.2">
      <c r="B40" s="305"/>
      <c r="C40" s="302" t="s">
        <v>364</v>
      </c>
      <c r="D40" s="302"/>
      <c r="E40" s="302"/>
      <c r="F40" s="302"/>
      <c r="G40" s="302"/>
      <c r="H40" s="302"/>
      <c r="I40" s="302"/>
      <c r="J40" s="302"/>
      <c r="K40" s="302"/>
      <c r="L40" s="306"/>
    </row>
    <row r="41" spans="1:84" x14ac:dyDescent="0.2">
      <c r="B41" s="305"/>
      <c r="C41" s="302" t="s">
        <v>365</v>
      </c>
      <c r="D41" s="302"/>
      <c r="E41" s="302"/>
      <c r="F41" s="302"/>
      <c r="G41" s="302"/>
      <c r="H41" s="302"/>
      <c r="I41" s="302"/>
      <c r="J41" s="302"/>
      <c r="K41" s="302"/>
      <c r="L41" s="306"/>
    </row>
    <row r="42" spans="1:84" x14ac:dyDescent="0.2">
      <c r="B42" s="305"/>
      <c r="C42" s="302"/>
      <c r="D42" s="302"/>
      <c r="E42" s="302"/>
      <c r="F42" s="302"/>
      <c r="G42" s="302"/>
      <c r="H42" s="302"/>
      <c r="I42" s="302"/>
      <c r="J42" s="302"/>
      <c r="K42" s="302"/>
      <c r="L42" s="306"/>
    </row>
    <row r="43" spans="1:84" x14ac:dyDescent="0.2">
      <c r="B43" s="307">
        <v>3.4</v>
      </c>
      <c r="C43" s="66" t="s">
        <v>116</v>
      </c>
      <c r="D43" s="302"/>
      <c r="E43" s="302"/>
      <c r="F43" s="302"/>
      <c r="G43" s="302"/>
      <c r="H43" s="302"/>
      <c r="I43" s="302"/>
      <c r="J43" s="302"/>
      <c r="K43" s="302"/>
      <c r="L43" s="306"/>
    </row>
    <row r="44" spans="1:84" x14ac:dyDescent="0.2">
      <c r="B44" s="307"/>
      <c r="C44" s="66"/>
      <c r="D44" s="302"/>
      <c r="E44" s="302"/>
      <c r="F44" s="302"/>
      <c r="G44" s="302"/>
      <c r="H44" s="302"/>
      <c r="I44" s="302"/>
      <c r="J44" s="302"/>
      <c r="K44" s="302"/>
      <c r="L44" s="306"/>
    </row>
    <row r="45" spans="1:84" x14ac:dyDescent="0.2">
      <c r="B45" s="305"/>
      <c r="C45" s="302" t="s">
        <v>437</v>
      </c>
      <c r="D45" s="302"/>
      <c r="E45" s="302"/>
      <c r="F45" s="302"/>
      <c r="G45" s="302"/>
      <c r="H45" s="302"/>
      <c r="I45" s="302"/>
      <c r="J45" s="302"/>
      <c r="K45" s="302"/>
      <c r="L45" s="306"/>
    </row>
    <row r="46" spans="1:84" x14ac:dyDescent="0.2">
      <c r="B46" s="305"/>
      <c r="C46" s="302" t="s">
        <v>438</v>
      </c>
      <c r="D46" s="302"/>
      <c r="E46" s="302"/>
      <c r="F46" s="302"/>
      <c r="G46" s="302"/>
      <c r="H46" s="302"/>
      <c r="I46" s="302"/>
      <c r="J46" s="302"/>
      <c r="K46" s="302"/>
      <c r="L46" s="306"/>
    </row>
    <row r="47" spans="1:84" x14ac:dyDescent="0.2">
      <c r="B47" s="305"/>
      <c r="C47" s="302"/>
      <c r="D47" s="302"/>
      <c r="E47" s="302"/>
      <c r="F47" s="302"/>
      <c r="G47" s="302"/>
      <c r="H47" s="302"/>
      <c r="I47" s="302"/>
      <c r="J47" s="302"/>
      <c r="K47" s="302"/>
      <c r="L47" s="306"/>
    </row>
    <row r="48" spans="1:84" s="320" customFormat="1" ht="15" customHeight="1" x14ac:dyDescent="0.25">
      <c r="A48" s="315"/>
      <c r="B48" s="316"/>
      <c r="C48" s="317" t="s">
        <v>366</v>
      </c>
      <c r="D48" s="318"/>
      <c r="E48" s="318"/>
      <c r="F48" s="318"/>
      <c r="G48" s="318"/>
      <c r="H48" s="318"/>
      <c r="I48" s="318"/>
      <c r="J48" s="318"/>
      <c r="K48" s="318"/>
      <c r="L48" s="319"/>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5"/>
      <c r="BR48" s="315"/>
      <c r="BS48" s="315"/>
      <c r="BT48" s="315"/>
      <c r="BU48" s="315"/>
      <c r="BV48" s="315"/>
      <c r="BW48" s="315"/>
      <c r="BX48" s="315"/>
      <c r="BY48" s="315"/>
      <c r="BZ48" s="315"/>
      <c r="CA48" s="315"/>
      <c r="CB48" s="315"/>
      <c r="CC48" s="315"/>
      <c r="CD48" s="315"/>
      <c r="CE48" s="315"/>
      <c r="CF48" s="315"/>
    </row>
    <row r="49" spans="2:12" x14ac:dyDescent="0.2">
      <c r="B49" s="305"/>
      <c r="C49" s="302"/>
      <c r="D49" s="302"/>
      <c r="E49" s="302"/>
      <c r="F49" s="302"/>
      <c r="G49" s="302"/>
      <c r="H49" s="302"/>
      <c r="I49" s="302"/>
      <c r="J49" s="302"/>
      <c r="K49" s="302"/>
      <c r="L49" s="306"/>
    </row>
    <row r="50" spans="2:12" x14ac:dyDescent="0.2">
      <c r="B50" s="305"/>
      <c r="C50" s="302" t="s">
        <v>445</v>
      </c>
      <c r="D50" s="302"/>
      <c r="E50" s="302"/>
      <c r="F50" s="302"/>
      <c r="G50" s="302"/>
      <c r="H50" s="302"/>
      <c r="I50" s="302"/>
      <c r="J50" s="302"/>
      <c r="K50" s="302"/>
      <c r="L50" s="306"/>
    </row>
    <row r="51" spans="2:12" x14ac:dyDescent="0.2">
      <c r="B51" s="305"/>
      <c r="C51" s="302"/>
      <c r="D51" s="302"/>
      <c r="E51" s="302"/>
      <c r="F51" s="302"/>
      <c r="G51" s="302"/>
      <c r="H51" s="302"/>
      <c r="I51" s="302"/>
      <c r="J51" s="302"/>
      <c r="K51" s="302"/>
      <c r="L51" s="306"/>
    </row>
    <row r="52" spans="2:12" x14ac:dyDescent="0.2">
      <c r="B52" s="307" t="s">
        <v>398</v>
      </c>
      <c r="C52" s="143" t="s">
        <v>367</v>
      </c>
      <c r="D52" s="302"/>
      <c r="E52" s="302"/>
      <c r="F52" s="302"/>
      <c r="G52" s="302"/>
      <c r="H52" s="302"/>
      <c r="I52" s="302"/>
      <c r="J52" s="302"/>
      <c r="K52" s="302"/>
      <c r="L52" s="306"/>
    </row>
    <row r="53" spans="2:12" x14ac:dyDescent="0.2">
      <c r="B53" s="305"/>
      <c r="C53" s="302" t="s">
        <v>368</v>
      </c>
      <c r="D53" s="302"/>
      <c r="E53" s="302"/>
      <c r="F53" s="302"/>
      <c r="G53" s="302"/>
      <c r="H53" s="302"/>
      <c r="I53" s="302"/>
      <c r="J53" s="302"/>
      <c r="K53" s="302"/>
      <c r="L53" s="306"/>
    </row>
    <row r="54" spans="2:12" x14ac:dyDescent="0.2">
      <c r="B54" s="305"/>
      <c r="C54" s="302" t="s">
        <v>369</v>
      </c>
      <c r="D54" s="302"/>
      <c r="E54" s="302"/>
      <c r="F54" s="302"/>
      <c r="G54" s="302"/>
      <c r="H54" s="302"/>
      <c r="I54" s="302"/>
      <c r="J54" s="302"/>
      <c r="K54" s="302"/>
      <c r="L54" s="306"/>
    </row>
    <row r="55" spans="2:12" x14ac:dyDescent="0.2">
      <c r="B55" s="305"/>
      <c r="C55" s="24" t="s">
        <v>370</v>
      </c>
      <c r="D55" s="302"/>
      <c r="E55" s="302"/>
      <c r="F55" s="302"/>
      <c r="G55" s="302"/>
      <c r="H55" s="302"/>
      <c r="I55" s="302"/>
      <c r="J55" s="302"/>
      <c r="K55" s="302"/>
      <c r="L55" s="306"/>
    </row>
    <row r="56" spans="2:12" x14ac:dyDescent="0.2">
      <c r="B56" s="305"/>
      <c r="C56" s="302"/>
      <c r="D56" s="302"/>
      <c r="E56" s="302"/>
      <c r="F56" s="302"/>
      <c r="G56" s="302"/>
      <c r="H56" s="302"/>
      <c r="I56" s="302"/>
      <c r="J56" s="302"/>
      <c r="K56" s="302"/>
      <c r="L56" s="306"/>
    </row>
    <row r="57" spans="2:12" x14ac:dyDescent="0.2">
      <c r="B57" s="307" t="s">
        <v>178</v>
      </c>
      <c r="C57" s="143" t="s">
        <v>371</v>
      </c>
      <c r="D57" s="302"/>
      <c r="E57" s="302"/>
      <c r="F57" s="302"/>
      <c r="G57" s="302"/>
      <c r="H57" s="302"/>
      <c r="I57" s="302"/>
      <c r="J57" s="302"/>
      <c r="K57" s="302"/>
      <c r="L57" s="306"/>
    </row>
    <row r="58" spans="2:12" x14ac:dyDescent="0.2">
      <c r="B58" s="305"/>
      <c r="C58" s="24" t="s">
        <v>372</v>
      </c>
      <c r="D58" s="302"/>
      <c r="E58" s="302"/>
      <c r="F58" s="302"/>
      <c r="G58" s="302"/>
      <c r="H58" s="302"/>
      <c r="I58" s="302"/>
      <c r="J58" s="302"/>
      <c r="K58" s="302"/>
      <c r="L58" s="306"/>
    </row>
    <row r="59" spans="2:12" x14ac:dyDescent="0.2">
      <c r="B59" s="305"/>
      <c r="C59" s="24" t="s">
        <v>373</v>
      </c>
      <c r="D59" s="302"/>
      <c r="E59" s="302"/>
      <c r="F59" s="302"/>
      <c r="G59" s="302"/>
      <c r="H59" s="302"/>
      <c r="I59" s="302"/>
      <c r="J59" s="302"/>
      <c r="K59" s="302"/>
      <c r="L59" s="306"/>
    </row>
    <row r="60" spans="2:12" x14ac:dyDescent="0.2">
      <c r="B60" s="305"/>
      <c r="C60" s="302"/>
      <c r="D60" s="302"/>
      <c r="E60" s="302"/>
      <c r="F60" s="302"/>
      <c r="G60" s="302"/>
      <c r="H60" s="302"/>
      <c r="I60" s="302"/>
      <c r="J60" s="302"/>
      <c r="K60" s="302"/>
      <c r="L60" s="306"/>
    </row>
    <row r="61" spans="2:12" x14ac:dyDescent="0.2">
      <c r="B61" s="307" t="s">
        <v>196</v>
      </c>
      <c r="C61" s="143" t="s">
        <v>374</v>
      </c>
      <c r="D61" s="302"/>
      <c r="E61" s="302"/>
      <c r="F61" s="302"/>
      <c r="G61" s="302"/>
      <c r="H61" s="302"/>
      <c r="I61" s="302"/>
      <c r="J61" s="302"/>
      <c r="K61" s="302"/>
      <c r="L61" s="306"/>
    </row>
    <row r="62" spans="2:12" x14ac:dyDescent="0.2">
      <c r="B62" s="305"/>
      <c r="C62" s="302" t="s">
        <v>375</v>
      </c>
      <c r="D62" s="302"/>
      <c r="E62" s="302"/>
      <c r="F62" s="302"/>
      <c r="G62" s="302"/>
      <c r="H62" s="302"/>
      <c r="I62" s="302"/>
      <c r="J62" s="302"/>
      <c r="K62" s="302"/>
      <c r="L62" s="306"/>
    </row>
    <row r="63" spans="2:12" x14ac:dyDescent="0.2">
      <c r="B63" s="305"/>
      <c r="C63" s="24" t="s">
        <v>376</v>
      </c>
      <c r="D63" s="302"/>
      <c r="E63" s="302"/>
      <c r="F63" s="302"/>
      <c r="G63" s="302"/>
      <c r="H63" s="302"/>
      <c r="I63" s="302"/>
      <c r="J63" s="302"/>
      <c r="K63" s="302"/>
      <c r="L63" s="306"/>
    </row>
    <row r="64" spans="2:12" ht="109.5" customHeight="1" x14ac:dyDescent="0.2">
      <c r="B64" s="305"/>
      <c r="C64" s="514" t="s">
        <v>447</v>
      </c>
      <c r="D64" s="514"/>
      <c r="E64" s="514"/>
      <c r="F64" s="514"/>
      <c r="G64" s="514"/>
      <c r="H64" s="514"/>
      <c r="I64" s="514"/>
      <c r="J64" s="514"/>
      <c r="K64" s="302"/>
      <c r="L64" s="306"/>
    </row>
    <row r="65" spans="1:84" x14ac:dyDescent="0.2">
      <c r="B65" s="305"/>
      <c r="C65" s="302"/>
      <c r="D65" s="302"/>
      <c r="E65" s="302"/>
      <c r="F65" s="302"/>
      <c r="G65" s="302"/>
      <c r="H65" s="302"/>
      <c r="I65" s="302"/>
      <c r="J65" s="302"/>
      <c r="K65" s="302"/>
      <c r="L65" s="306"/>
    </row>
    <row r="66" spans="1:84" x14ac:dyDescent="0.2">
      <c r="B66" s="307" t="s">
        <v>224</v>
      </c>
      <c r="C66" s="41" t="s">
        <v>377</v>
      </c>
      <c r="D66" s="302"/>
      <c r="E66" s="302"/>
      <c r="F66" s="302"/>
      <c r="G66" s="302"/>
      <c r="H66" s="302"/>
      <c r="I66" s="302"/>
      <c r="J66" s="302"/>
      <c r="K66" s="302"/>
      <c r="L66" s="306"/>
    </row>
    <row r="67" spans="1:84" x14ac:dyDescent="0.2">
      <c r="B67" s="305"/>
      <c r="C67" s="41"/>
      <c r="D67" s="302"/>
      <c r="E67" s="302"/>
      <c r="F67" s="302"/>
      <c r="G67" s="302"/>
      <c r="H67" s="302"/>
      <c r="I67" s="302"/>
      <c r="J67" s="302"/>
      <c r="K67" s="302"/>
      <c r="L67" s="306"/>
    </row>
    <row r="68" spans="1:84" x14ac:dyDescent="0.2">
      <c r="B68" s="305"/>
      <c r="C68" s="189" t="s">
        <v>378</v>
      </c>
      <c r="D68" s="302"/>
      <c r="E68" s="302"/>
      <c r="F68" s="302"/>
      <c r="G68" s="302"/>
      <c r="H68" s="302"/>
      <c r="I68" s="302"/>
      <c r="J68" s="302"/>
      <c r="K68" s="302"/>
      <c r="L68" s="306"/>
    </row>
    <row r="69" spans="1:84" x14ac:dyDescent="0.2">
      <c r="B69" s="305"/>
      <c r="C69" s="302"/>
      <c r="D69" s="302"/>
      <c r="E69" s="302"/>
      <c r="F69" s="302"/>
      <c r="G69" s="302"/>
      <c r="H69" s="302"/>
      <c r="I69" s="302"/>
      <c r="J69" s="302"/>
      <c r="K69" s="302"/>
      <c r="L69" s="306"/>
    </row>
    <row r="70" spans="1:84" x14ac:dyDescent="0.2">
      <c r="B70" s="305"/>
      <c r="C70" s="42" t="s">
        <v>379</v>
      </c>
      <c r="D70" s="302"/>
      <c r="E70" s="302"/>
      <c r="F70" s="302"/>
      <c r="G70" s="302"/>
      <c r="H70" s="302"/>
      <c r="I70" s="302"/>
      <c r="J70" s="302"/>
      <c r="K70" s="302"/>
      <c r="L70" s="306"/>
    </row>
    <row r="71" spans="1:84" x14ac:dyDescent="0.2">
      <c r="B71" s="305"/>
      <c r="C71" s="24" t="s">
        <v>380</v>
      </c>
      <c r="D71" s="302"/>
      <c r="E71" s="302"/>
      <c r="F71" s="302"/>
      <c r="G71" s="302"/>
      <c r="H71" s="302"/>
      <c r="I71" s="302"/>
      <c r="J71" s="302"/>
      <c r="K71" s="302"/>
      <c r="L71" s="306"/>
    </row>
    <row r="72" spans="1:84" x14ac:dyDescent="0.2">
      <c r="B72" s="305"/>
      <c r="C72" s="302"/>
      <c r="D72" s="302"/>
      <c r="E72" s="302"/>
      <c r="F72" s="302"/>
      <c r="G72" s="302"/>
      <c r="H72" s="302"/>
      <c r="I72" s="302"/>
      <c r="J72" s="302"/>
      <c r="K72" s="302"/>
      <c r="L72" s="306"/>
    </row>
    <row r="73" spans="1:84" x14ac:dyDescent="0.2">
      <c r="B73" s="305"/>
      <c r="C73" s="302"/>
      <c r="D73" s="302"/>
      <c r="E73" s="302"/>
      <c r="F73" s="302"/>
      <c r="G73" s="302"/>
      <c r="H73" s="302"/>
      <c r="I73" s="302"/>
      <c r="J73" s="302"/>
      <c r="K73" s="302"/>
      <c r="L73" s="306"/>
    </row>
    <row r="74" spans="1:84" s="320" customFormat="1" ht="15" customHeight="1" x14ac:dyDescent="0.25">
      <c r="A74" s="315"/>
      <c r="B74" s="316"/>
      <c r="C74" s="317" t="s">
        <v>381</v>
      </c>
      <c r="D74" s="318"/>
      <c r="E74" s="318"/>
      <c r="F74" s="318"/>
      <c r="G74" s="318"/>
      <c r="H74" s="318"/>
      <c r="I74" s="318"/>
      <c r="J74" s="318"/>
      <c r="K74" s="318"/>
      <c r="L74" s="319"/>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5"/>
      <c r="AP74" s="315"/>
      <c r="AQ74" s="315"/>
      <c r="AR74" s="315"/>
      <c r="AS74" s="315"/>
      <c r="AT74" s="315"/>
      <c r="AU74" s="315"/>
      <c r="AV74" s="315"/>
      <c r="AW74" s="315"/>
      <c r="AX74" s="315"/>
      <c r="AY74" s="315"/>
      <c r="AZ74" s="315"/>
      <c r="BA74" s="315"/>
      <c r="BB74" s="315"/>
      <c r="BC74" s="315"/>
      <c r="BD74" s="315"/>
      <c r="BE74" s="315"/>
      <c r="BF74" s="315"/>
      <c r="BG74" s="315"/>
      <c r="BH74" s="315"/>
      <c r="BI74" s="315"/>
      <c r="BJ74" s="315"/>
      <c r="BK74" s="315"/>
      <c r="BL74" s="315"/>
      <c r="BM74" s="315"/>
      <c r="BN74" s="315"/>
      <c r="BO74" s="315"/>
      <c r="BP74" s="315"/>
      <c r="BQ74" s="315"/>
      <c r="BR74" s="315"/>
      <c r="BS74" s="315"/>
      <c r="BT74" s="315"/>
      <c r="BU74" s="315"/>
      <c r="BV74" s="315"/>
      <c r="BW74" s="315"/>
      <c r="BX74" s="315"/>
      <c r="BY74" s="315"/>
      <c r="BZ74" s="315"/>
      <c r="CA74" s="315"/>
      <c r="CB74" s="315"/>
      <c r="CC74" s="315"/>
      <c r="CD74" s="315"/>
      <c r="CE74" s="315"/>
      <c r="CF74" s="315"/>
    </row>
    <row r="75" spans="1:84" x14ac:dyDescent="0.2">
      <c r="B75" s="305"/>
      <c r="C75" s="302"/>
      <c r="D75" s="302"/>
      <c r="E75" s="302"/>
      <c r="F75" s="302"/>
      <c r="G75" s="302"/>
      <c r="H75" s="302"/>
      <c r="I75" s="302"/>
      <c r="J75" s="302"/>
      <c r="K75" s="302"/>
      <c r="L75" s="306"/>
    </row>
    <row r="76" spans="1:84" x14ac:dyDescent="0.2">
      <c r="B76" s="305"/>
      <c r="C76" s="302"/>
      <c r="D76" s="302"/>
      <c r="E76" s="302"/>
      <c r="F76" s="302"/>
      <c r="G76" s="302"/>
      <c r="H76" s="302"/>
      <c r="I76" s="302"/>
      <c r="J76" s="302"/>
      <c r="K76" s="302"/>
      <c r="L76" s="306"/>
    </row>
    <row r="77" spans="1:84" x14ac:dyDescent="0.2">
      <c r="B77" s="305"/>
      <c r="C77" s="24" t="s">
        <v>441</v>
      </c>
      <c r="D77" s="302"/>
      <c r="E77" s="302"/>
      <c r="F77" s="302"/>
      <c r="G77" s="302"/>
      <c r="H77" s="302"/>
      <c r="I77" s="302"/>
      <c r="J77" s="302"/>
      <c r="K77" s="302"/>
      <c r="L77" s="306"/>
    </row>
    <row r="78" spans="1:84" ht="13.5" thickBot="1" x14ac:dyDescent="0.25">
      <c r="B78" s="308"/>
      <c r="C78" s="309" t="s">
        <v>444</v>
      </c>
      <c r="D78" s="309"/>
      <c r="E78" s="309"/>
      <c r="F78" s="309"/>
      <c r="G78" s="309"/>
      <c r="H78" s="309"/>
      <c r="I78" s="309"/>
      <c r="J78" s="309"/>
      <c r="K78" s="309"/>
      <c r="L78" s="310"/>
    </row>
  </sheetData>
  <sheetProtection password="EE25"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Disclaimer</vt:lpstr>
      <vt:lpstr>Garde</vt:lpstr>
      <vt:lpstr>Overview</vt:lpstr>
      <vt:lpstr>Residential</vt:lpstr>
      <vt:lpstr>Public sector</vt:lpstr>
      <vt:lpstr>Covered bonds</vt:lpstr>
      <vt:lpstr>Explanations</vt:lpstr>
      <vt:lpstr>Explanations!Zone_d_impression</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A9803733</cp:lastModifiedBy>
  <cp:lastPrinted>2016-03-15T09:40:07Z</cp:lastPrinted>
  <dcterms:created xsi:type="dcterms:W3CDTF">2015-01-27T16:00:44Z</dcterms:created>
  <dcterms:modified xsi:type="dcterms:W3CDTF">2016-03-15T14:09:28Z</dcterms:modified>
</cp:coreProperties>
</file>